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18195" windowHeight="7170" firstSheet="5" activeTab="10"/>
  </bookViews>
  <sheets>
    <sheet name="Irakli" sheetId="10" r:id="rId1"/>
    <sheet name="charts" sheetId="2" r:id="rId2"/>
    <sheet name="General" sheetId="1" r:id="rId3"/>
    <sheet name="Causes- accidents" sheetId="3" r:id="rId4"/>
    <sheet name="causes-killed" sheetId="5" r:id="rId5"/>
    <sheet name="Causes - damaged" sheetId="4" r:id="rId6"/>
    <sheet name="accidents - number" sheetId="6" r:id="rId7"/>
    <sheet name="accients - killed" sheetId="7" r:id="rId8"/>
    <sheet name="accidents-injured" sheetId="8" r:id="rId9"/>
    <sheet name="Pedestrians" sheetId="9" r:id="rId10"/>
    <sheet name="Sheet1" sheetId="11" r:id="rId11"/>
  </sheets>
  <calcPr calcId="145621"/>
</workbook>
</file>

<file path=xl/calcChain.xml><?xml version="1.0" encoding="utf-8"?>
<calcChain xmlns="http://schemas.openxmlformats.org/spreadsheetml/2006/main">
  <c r="L8" i="11" l="1"/>
  <c r="L18" i="11"/>
  <c r="C25" i="11"/>
  <c r="C24" i="11"/>
  <c r="B26" i="11"/>
  <c r="I18" i="11"/>
  <c r="I13" i="11"/>
  <c r="I14" i="11"/>
  <c r="I15" i="11"/>
  <c r="I16" i="11"/>
  <c r="I17" i="11"/>
  <c r="I12" i="11"/>
  <c r="I8" i="11"/>
  <c r="I3" i="11"/>
  <c r="I4" i="11"/>
  <c r="I5" i="11"/>
  <c r="I6" i="11"/>
  <c r="I7" i="11"/>
  <c r="I2" i="11"/>
  <c r="C18" i="11"/>
  <c r="D18" i="11"/>
  <c r="E18" i="11"/>
  <c r="F18" i="11"/>
  <c r="G18" i="11"/>
  <c r="H18" i="11"/>
  <c r="B18" i="11"/>
  <c r="C8" i="11"/>
  <c r="D8" i="11"/>
  <c r="E8" i="11"/>
  <c r="F8" i="11"/>
  <c r="G8" i="11"/>
  <c r="H8" i="11"/>
  <c r="B8" i="11"/>
  <c r="L19" i="11" l="1"/>
  <c r="J4" i="8"/>
  <c r="J5" i="8"/>
  <c r="J6" i="8"/>
  <c r="J7" i="8"/>
  <c r="J8" i="8"/>
  <c r="J9" i="8"/>
  <c r="J10" i="8"/>
  <c r="J11" i="8"/>
  <c r="J12" i="8"/>
  <c r="J3" i="8"/>
  <c r="J4" i="7"/>
  <c r="J5" i="7"/>
  <c r="J6" i="7"/>
  <c r="J7" i="7"/>
  <c r="J8" i="7"/>
  <c r="J9" i="7"/>
  <c r="J10" i="7"/>
  <c r="J11" i="7"/>
  <c r="J12" i="7"/>
  <c r="J3" i="7"/>
  <c r="J4" i="6"/>
  <c r="J5" i="6"/>
  <c r="J6" i="6"/>
  <c r="J7" i="6"/>
  <c r="J8" i="6"/>
  <c r="J9" i="6"/>
  <c r="J10" i="6"/>
  <c r="J11" i="6"/>
  <c r="J12" i="6"/>
  <c r="J3" i="6"/>
  <c r="J14" i="8"/>
  <c r="I14" i="9"/>
  <c r="I13" i="9"/>
  <c r="I10" i="9"/>
  <c r="I6" i="9"/>
  <c r="D14" i="9"/>
  <c r="E14" i="9"/>
  <c r="F14" i="9"/>
  <c r="G14" i="9"/>
  <c r="H14" i="9"/>
  <c r="C14" i="9"/>
  <c r="D10" i="9"/>
  <c r="E10" i="9"/>
  <c r="F10" i="9"/>
  <c r="G10" i="9"/>
  <c r="H10" i="9"/>
  <c r="C10" i="9"/>
  <c r="D6" i="9"/>
  <c r="E6" i="9"/>
  <c r="F6" i="9"/>
  <c r="G6" i="9"/>
  <c r="H6" i="9"/>
  <c r="C6" i="9"/>
  <c r="D17" i="8"/>
  <c r="E17" i="8"/>
  <c r="F17" i="8"/>
  <c r="G17" i="8"/>
  <c r="H17" i="8"/>
  <c r="I17" i="8"/>
  <c r="C17" i="8"/>
  <c r="I15" i="8"/>
  <c r="I12" i="8"/>
  <c r="I4" i="8"/>
  <c r="I5" i="8"/>
  <c r="I6" i="8"/>
  <c r="I7" i="8"/>
  <c r="I8" i="8"/>
  <c r="I9" i="8"/>
  <c r="I10" i="8"/>
  <c r="I11" i="8"/>
  <c r="I3" i="8"/>
  <c r="D17" i="7"/>
  <c r="E17" i="7"/>
  <c r="F17" i="7"/>
  <c r="G17" i="7"/>
  <c r="H17" i="7"/>
  <c r="I17" i="7"/>
  <c r="C17" i="7"/>
  <c r="I15" i="7"/>
  <c r="J15" i="7" s="1"/>
  <c r="E17" i="6"/>
  <c r="F17" i="6"/>
  <c r="G17" i="6"/>
  <c r="H17" i="6"/>
  <c r="I17" i="6"/>
  <c r="D17" i="6"/>
  <c r="C17" i="6"/>
  <c r="K15" i="6"/>
  <c r="I15" i="6"/>
  <c r="J15" i="6" s="1"/>
  <c r="I14" i="8"/>
  <c r="I8" i="9"/>
  <c r="J13" i="7" l="1"/>
  <c r="J14" i="7"/>
  <c r="I4" i="7"/>
  <c r="I5" i="7"/>
  <c r="I6" i="7"/>
  <c r="I7" i="7"/>
  <c r="I8" i="7"/>
  <c r="I9" i="7"/>
  <c r="I10" i="7"/>
  <c r="I11" i="7"/>
  <c r="I12" i="7"/>
  <c r="I3" i="7"/>
  <c r="I14" i="7"/>
  <c r="J13" i="6"/>
  <c r="J14" i="6"/>
  <c r="I4" i="6"/>
  <c r="I5" i="6"/>
  <c r="I6" i="6"/>
  <c r="I7" i="6"/>
  <c r="I8" i="6"/>
  <c r="I9" i="6"/>
  <c r="I10" i="6"/>
  <c r="I11" i="6"/>
  <c r="I12" i="6"/>
  <c r="I3" i="6"/>
  <c r="I14" i="6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4" i="5"/>
  <c r="J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3" i="5"/>
  <c r="I24" i="5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4" i="3"/>
  <c r="J3" i="3"/>
  <c r="I24" i="3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5" i="4"/>
  <c r="J4" i="4" l="1"/>
  <c r="J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3" i="4"/>
  <c r="I24" i="4"/>
  <c r="I22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3" i="3"/>
  <c r="I12" i="9"/>
  <c r="D22" i="5" l="1"/>
  <c r="H22" i="5"/>
  <c r="G12" i="8"/>
  <c r="H12" i="8"/>
  <c r="F12" i="8"/>
  <c r="F12" i="7"/>
  <c r="G12" i="7"/>
  <c r="H12" i="7"/>
  <c r="E12" i="6"/>
  <c r="E12" i="7"/>
  <c r="E12" i="8"/>
  <c r="D12" i="8"/>
  <c r="D12" i="7"/>
  <c r="D12" i="6"/>
  <c r="F12" i="6"/>
  <c r="G12" i="6"/>
  <c r="H12" i="6"/>
  <c r="C12" i="8"/>
  <c r="C12" i="7"/>
  <c r="C12" i="6"/>
  <c r="D22" i="3"/>
  <c r="E22" i="3"/>
  <c r="F22" i="3"/>
  <c r="G22" i="3"/>
  <c r="H22" i="3"/>
  <c r="C22" i="3"/>
  <c r="E22" i="5"/>
  <c r="F22" i="5"/>
  <c r="G22" i="5"/>
  <c r="C22" i="5"/>
  <c r="D22" i="4"/>
  <c r="E22" i="4"/>
  <c r="F22" i="4"/>
  <c r="G22" i="4"/>
  <c r="H22" i="4"/>
  <c r="C22" i="4"/>
</calcChain>
</file>

<file path=xl/sharedStrings.xml><?xml version="1.0" encoding="utf-8"?>
<sst xmlns="http://schemas.openxmlformats.org/spreadsheetml/2006/main" count="186" uniqueCount="66">
  <si>
    <t>Road Accidents</t>
  </si>
  <si>
    <t>Died</t>
  </si>
  <si>
    <t>Damaged</t>
  </si>
  <si>
    <t>მიზეზები</t>
  </si>
  <si>
    <t>სიჩქარის გადაჭარბება</t>
  </si>
  <si>
    <t>ნასვამი მართვა</t>
  </si>
  <si>
    <t>გასწრების წესის დარღვევა</t>
  </si>
  <si>
    <t>საგზაო ნიშნების უგულებელყოფა</t>
  </si>
  <si>
    <t>მანევრირების წესების დარღვევა</t>
  </si>
  <si>
    <t>გავლის უპირატესობის წესის დარღვევა</t>
  </si>
  <si>
    <t>გზაჯვარედინების წესების დარღვევა</t>
  </si>
  <si>
    <t>ქვეითთა გადასასვლელები</t>
  </si>
  <si>
    <t>ტექნიკური გაუმართაობა</t>
  </si>
  <si>
    <t>გაჩერებაზე გავლის წესების დარღვევა</t>
  </si>
  <si>
    <t>სანათი ხელსაწყოს გამოყენების წესის დარღვევა</t>
  </si>
  <si>
    <t>ხალხის გადაყვანის წესის დარღვევა</t>
  </si>
  <si>
    <t>გაჩერებაზე დგომის წესების დარღვევა</t>
  </si>
  <si>
    <t>ტვირთის გადაზიდვის წესების დარღვევა</t>
  </si>
  <si>
    <t>რკინიგზის გადასასვლელის წესების დარღვევა</t>
  </si>
  <si>
    <t>ბუქსირის წესების დარღვევა</t>
  </si>
  <si>
    <t>გადაღლა, ძილი საჭესთან</t>
  </si>
  <si>
    <t>დაუდგენელი მიზეზი</t>
  </si>
  <si>
    <t>დისტანციის დაუცველობა</t>
  </si>
  <si>
    <t>ავტოავარიები</t>
  </si>
  <si>
    <t>სულ:</t>
  </si>
  <si>
    <t>გარდაცვლილთა რაოდენობა</t>
  </si>
  <si>
    <t>დაშავებულთა რაოდენობა</t>
  </si>
  <si>
    <t>2007-2012</t>
  </si>
  <si>
    <t>შემთხვევები</t>
  </si>
  <si>
    <t>შეჯახება</t>
  </si>
  <si>
    <t>ამობრუნება</t>
  </si>
  <si>
    <t>შეჯახება ქვეითად მოსიარულეზე</t>
  </si>
  <si>
    <t>შეჯახება ველოსიპედზე</t>
  </si>
  <si>
    <t>შეჯახება დაბრკოლებაზე</t>
  </si>
  <si>
    <t>შეჯახება სატვირთოზე</t>
  </si>
  <si>
    <t>შეჯახება ცხოველზე</t>
  </si>
  <si>
    <t>სხვადასხვა</t>
  </si>
  <si>
    <t>შეჯახება გაჩერებულ ს.შ.-ზე</t>
  </si>
  <si>
    <t>რაოდენობა</t>
  </si>
  <si>
    <t>დაღუპულები</t>
  </si>
  <si>
    <t>დაშავებულები</t>
  </si>
  <si>
    <t>სულ</t>
  </si>
  <si>
    <t>ავარიები</t>
  </si>
  <si>
    <t>მიზეზი: ქვეითად მოსიარულეებზე შეჯახება</t>
  </si>
  <si>
    <t>%</t>
  </si>
  <si>
    <t xml:space="preserve">ავარიები </t>
  </si>
  <si>
    <t>Note: მხოლოდ საპატარულო პოლიციის მოქმედების ტერიტორიაზე მომხდარი შემთხვევები.</t>
  </si>
  <si>
    <t xml:space="preserve">საპატრულო პოლიციის სამოქმედო ტერიტორია: </t>
  </si>
  <si>
    <t xml:space="preserve">სულ საქართველოს ტერიტორიაზე: </t>
  </si>
  <si>
    <t>საპ/საქ ტერ (%)</t>
  </si>
  <si>
    <t>injured</t>
  </si>
  <si>
    <t>dead</t>
  </si>
  <si>
    <t>car accidents</t>
  </si>
  <si>
    <t>Total</t>
  </si>
  <si>
    <t xml:space="preserve">სულ % განაწილება </t>
  </si>
  <si>
    <t>ტრანსპორტში</t>
  </si>
  <si>
    <t>ქვეითი</t>
  </si>
  <si>
    <t xml:space="preserve">დაშავებულები </t>
  </si>
  <si>
    <t>0-7</t>
  </si>
  <si>
    <t>17-25</t>
  </si>
  <si>
    <t>26-40</t>
  </si>
  <si>
    <t>8 --- 16</t>
  </si>
  <si>
    <t>41-60</t>
  </si>
  <si>
    <t>&gt;60</t>
  </si>
  <si>
    <t xml:space="preserve">დაღუპულები </t>
  </si>
  <si>
    <t xml:space="preserve">ტრანსპორტში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</si>
</sst>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1" fillId="2" borderId="0" xfId="1" applyBorder="1" applyAlignment="1">
      <alignment horizontal="left" wrapText="1" readingOrder="1"/>
    </xf>
    <xf numFmtId="0" fontId="2" fillId="0" borderId="0" xfId="0" applyFont="1"/>
    <xf numFmtId="0" fontId="0" fillId="0" borderId="0" xfId="0"/>
    <xf numFmtId="0" fontId="1" fillId="2" borderId="1" xfId="1" applyBorder="1" applyAlignment="1">
      <alignment wrapText="1"/>
    </xf>
    <xf numFmtId="0" fontId="1" fillId="2" borderId="1" xfId="1" applyBorder="1" applyAlignment="1">
      <alignment horizontal="center" wrapText="1" readingOrder="1"/>
    </xf>
    <xf numFmtId="0" fontId="1" fillId="2" borderId="1" xfId="1" applyBorder="1" applyAlignment="1">
      <alignment horizontal="left" wrapText="1" readingOrder="1"/>
    </xf>
    <xf numFmtId="0" fontId="1" fillId="2" borderId="1" xfId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3" borderId="0" xfId="0" applyFill="1"/>
    <xf numFmtId="9" fontId="0" fillId="0" borderId="0" xfId="3" applyFont="1"/>
    <xf numFmtId="9" fontId="2" fillId="0" borderId="0" xfId="3" applyFont="1" applyAlignment="1">
      <alignment horizontal="right"/>
    </xf>
    <xf numFmtId="10" fontId="0" fillId="0" borderId="0" xfId="0" applyNumberFormat="1"/>
    <xf numFmtId="10" fontId="0" fillId="0" borderId="0" xfId="3" applyNumberFormat="1" applyFont="1"/>
    <xf numFmtId="10" fontId="2" fillId="0" borderId="0" xfId="0" applyNumberFormat="1" applyFont="1" applyAlignment="1">
      <alignment horizontal="right"/>
    </xf>
    <xf numFmtId="10" fontId="0" fillId="3" borderId="0" xfId="3" applyNumberFormat="1" applyFont="1" applyFill="1"/>
    <xf numFmtId="10" fontId="0" fillId="3" borderId="0" xfId="0" applyNumberFormat="1" applyFill="1"/>
    <xf numFmtId="164" fontId="0" fillId="0" borderId="0" xfId="3" applyNumberFormat="1" applyFont="1"/>
    <xf numFmtId="10" fontId="2" fillId="0" borderId="0" xfId="3" applyNumberFormat="1" applyFont="1"/>
    <xf numFmtId="164" fontId="2" fillId="0" borderId="0" xfId="3" applyNumberFormat="1" applyFont="1" applyAlignment="1">
      <alignment horizontal="right"/>
    </xf>
    <xf numFmtId="2" fontId="0" fillId="0" borderId="0" xfId="0" applyNumberFormat="1"/>
    <xf numFmtId="16" fontId="0" fillId="0" borderId="0" xfId="0" applyNumberFormat="1"/>
    <xf numFmtId="164" fontId="2" fillId="0" borderId="0" xfId="3" applyNumberFormat="1" applyFont="1"/>
    <xf numFmtId="165" fontId="2" fillId="0" borderId="0" xfId="0" applyNumberFormat="1" applyFont="1"/>
    <xf numFmtId="9" fontId="2" fillId="0" borderId="0" xfId="3" applyNumberFormat="1" applyFont="1"/>
  </cellXfs>
  <cellStyles count="4">
    <cellStyle name="20% - Accent2" xfId="1" builtinId="34"/>
    <cellStyle name="Normal" xfId="0" builtinId="0"/>
    <cellStyle name="Normal 4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64160289822927"/>
          <c:y val="7.6534240038177048E-2"/>
          <c:w val="0.46730191120476139"/>
          <c:h val="0.72610474827010263"/>
        </c:manualLayout>
      </c:layout>
      <c:lineChart>
        <c:grouping val="standard"/>
        <c:varyColors val="0"/>
        <c:ser>
          <c:idx val="1"/>
          <c:order val="0"/>
          <c:tx>
            <c:strRef>
              <c:f>Irakli!$B$3</c:f>
              <c:strCache>
                <c:ptCount val="1"/>
                <c:pt idx="0">
                  <c:v>ავარიები </c:v>
                </c:pt>
              </c:strCache>
            </c:strRef>
          </c:tx>
          <c:val>
            <c:numRef>
              <c:f>Irakli!$C$3:$H$3</c:f>
              <c:numCache>
                <c:formatCode>General</c:formatCode>
                <c:ptCount val="6"/>
                <c:pt idx="0">
                  <c:v>1541</c:v>
                </c:pt>
                <c:pt idx="1">
                  <c:v>1621</c:v>
                </c:pt>
                <c:pt idx="2">
                  <c:v>1407</c:v>
                </c:pt>
                <c:pt idx="3">
                  <c:v>1352</c:v>
                </c:pt>
                <c:pt idx="4">
                  <c:v>1378</c:v>
                </c:pt>
                <c:pt idx="5">
                  <c:v>1556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Irakli!$B$4</c:f>
              <c:strCache>
                <c:ptCount val="1"/>
                <c:pt idx="0">
                  <c:v>დაღუპულები</c:v>
                </c:pt>
              </c:strCache>
            </c:strRef>
          </c:tx>
          <c:val>
            <c:numRef>
              <c:f>Irakli!$C$4:$H$4</c:f>
              <c:numCache>
                <c:formatCode>General</c:formatCode>
                <c:ptCount val="6"/>
                <c:pt idx="0">
                  <c:v>204</c:v>
                </c:pt>
                <c:pt idx="1">
                  <c:v>232</c:v>
                </c:pt>
                <c:pt idx="2">
                  <c:v>171</c:v>
                </c:pt>
                <c:pt idx="3">
                  <c:v>176</c:v>
                </c:pt>
                <c:pt idx="4">
                  <c:v>137</c:v>
                </c:pt>
                <c:pt idx="5">
                  <c:v>156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Irakli!$B$5</c:f>
              <c:strCache>
                <c:ptCount val="1"/>
                <c:pt idx="0">
                  <c:v>დაშავებულები</c:v>
                </c:pt>
              </c:strCache>
            </c:strRef>
          </c:tx>
          <c:val>
            <c:numRef>
              <c:f>Irakli!$C$5:$H$5</c:f>
              <c:numCache>
                <c:formatCode>General</c:formatCode>
                <c:ptCount val="6"/>
                <c:pt idx="0">
                  <c:v>1581</c:v>
                </c:pt>
                <c:pt idx="1">
                  <c:v>1616</c:v>
                </c:pt>
                <c:pt idx="2">
                  <c:v>1355</c:v>
                </c:pt>
                <c:pt idx="3">
                  <c:v>1322</c:v>
                </c:pt>
                <c:pt idx="4">
                  <c:v>1352</c:v>
                </c:pt>
                <c:pt idx="5">
                  <c:v>1543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36672"/>
        <c:axId val="67038208"/>
      </c:lineChart>
      <c:catAx>
        <c:axId val="6703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67038208"/>
        <c:crosses val="autoZero"/>
        <c:auto val="1"/>
        <c:lblAlgn val="ctr"/>
        <c:lblOffset val="100"/>
        <c:noMultiLvlLbl val="0"/>
      </c:catAx>
      <c:valAx>
        <c:axId val="6703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036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Irakli!$C$13</c:f>
              <c:strCache>
                <c:ptCount val="1"/>
                <c:pt idx="0">
                  <c:v>ავარიები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Irakli!$B$14:$B$22</c:f>
              <c:strCache>
                <c:ptCount val="9"/>
                <c:pt idx="0">
                  <c:v>შეჯახება</c:v>
                </c:pt>
                <c:pt idx="1">
                  <c:v>ამობრუნება</c:v>
                </c:pt>
                <c:pt idx="2">
                  <c:v>შეჯახება გაჩერებულ ს.შ.-ზე</c:v>
                </c:pt>
                <c:pt idx="3">
                  <c:v>შეჯახება დაბრკოლებაზე</c:v>
                </c:pt>
                <c:pt idx="4">
                  <c:v>შეჯახება ქვეითად მოსიარულეზე</c:v>
                </c:pt>
                <c:pt idx="5">
                  <c:v>შეჯახება ველოსიპედზე</c:v>
                </c:pt>
                <c:pt idx="6">
                  <c:v>შეჯახება სატვირთოზე</c:v>
                </c:pt>
                <c:pt idx="7">
                  <c:v>შეჯახება ცხოველზე</c:v>
                </c:pt>
                <c:pt idx="8">
                  <c:v>სხვადასხვა</c:v>
                </c:pt>
              </c:strCache>
            </c:strRef>
          </c:cat>
          <c:val>
            <c:numRef>
              <c:f>Irakli!$C$14:$C$22</c:f>
              <c:numCache>
                <c:formatCode>0.00%</c:formatCode>
                <c:ptCount val="9"/>
                <c:pt idx="0">
                  <c:v>0.35365126676602088</c:v>
                </c:pt>
                <c:pt idx="1">
                  <c:v>6.479135618479881E-2</c:v>
                </c:pt>
                <c:pt idx="2">
                  <c:v>2.1125186289120714E-2</c:v>
                </c:pt>
                <c:pt idx="3">
                  <c:v>0.15637108792846499</c:v>
                </c:pt>
                <c:pt idx="4">
                  <c:v>0.32991803278688525</c:v>
                </c:pt>
                <c:pt idx="5">
                  <c:v>8.1222056631892695E-3</c:v>
                </c:pt>
                <c:pt idx="6">
                  <c:v>5.8867362146050673E-3</c:v>
                </c:pt>
                <c:pt idx="7">
                  <c:v>2.0491803278688526E-3</c:v>
                </c:pt>
                <c:pt idx="8">
                  <c:v>5.8084947839046198E-2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Irakli!$D$13</c:f>
              <c:strCache>
                <c:ptCount val="1"/>
                <c:pt idx="0">
                  <c:v>დაღუპულები</c:v>
                </c:pt>
              </c:strCache>
            </c:strRef>
          </c:tx>
          <c:val>
            <c:numRef>
              <c:f>Irakli!$D$14:$D$22</c:f>
              <c:numCache>
                <c:formatCode>0.00%</c:formatCode>
                <c:ptCount val="9"/>
                <c:pt idx="0">
                  <c:v>0.33284756630719908</c:v>
                </c:pt>
                <c:pt idx="1">
                  <c:v>0.10259399591955698</c:v>
                </c:pt>
                <c:pt idx="2">
                  <c:v>2.1276595744680851E-2</c:v>
                </c:pt>
                <c:pt idx="3">
                  <c:v>0.19644418536869718</c:v>
                </c:pt>
                <c:pt idx="4">
                  <c:v>0.31361119207228211</c:v>
                </c:pt>
                <c:pt idx="5">
                  <c:v>6.7035849606528709E-3</c:v>
                </c:pt>
                <c:pt idx="6">
                  <c:v>1.6030311862430778E-2</c:v>
                </c:pt>
                <c:pt idx="7">
                  <c:v>8.7438064704167882E-4</c:v>
                </c:pt>
                <c:pt idx="8">
                  <c:v>9.6181871174584668E-3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Irakli!$E$13</c:f>
              <c:strCache>
                <c:ptCount val="1"/>
                <c:pt idx="0">
                  <c:v>დაშავებულები</c:v>
                </c:pt>
              </c:strCache>
            </c:strRef>
          </c:tx>
          <c:val>
            <c:numRef>
              <c:f>Irakli!$E$14:$E$22</c:f>
              <c:numCache>
                <c:formatCode>0.00%</c:formatCode>
                <c:ptCount val="9"/>
                <c:pt idx="0">
                  <c:v>0.45204795204795206</c:v>
                </c:pt>
                <c:pt idx="1">
                  <c:v>8.0769230769230774E-2</c:v>
                </c:pt>
                <c:pt idx="2">
                  <c:v>2.2627372627372626E-2</c:v>
                </c:pt>
                <c:pt idx="3">
                  <c:v>0.16388611388611388</c:v>
                </c:pt>
                <c:pt idx="4">
                  <c:v>0.21900599400599399</c:v>
                </c:pt>
                <c:pt idx="5">
                  <c:v>5.2947052947052951E-3</c:v>
                </c:pt>
                <c:pt idx="6">
                  <c:v>7.1928071928071928E-3</c:v>
                </c:pt>
                <c:pt idx="7">
                  <c:v>2.247752247752248E-3</c:v>
                </c:pt>
                <c:pt idx="8">
                  <c:v>4.6928071928071927E-2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General!$A$2</c:f>
              <c:strCache>
                <c:ptCount val="1"/>
                <c:pt idx="0">
                  <c:v>Road Accidents</c:v>
                </c:pt>
              </c:strCache>
            </c:strRef>
          </c:tx>
          <c:dLbls>
            <c:dLbl>
              <c:idx val="0"/>
              <c:layout>
                <c:manualLayout>
                  <c:x val="-2.2181146025878003E-2"/>
                  <c:y val="3.0864197530864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110289587184228E-2"/>
                  <c:y val="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181146025878003E-2"/>
                  <c:y val="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0948860135551448E-2"/>
                  <c:y val="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9574861367837338E-2"/>
                  <c:y val="5.8641975308641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878003696857672E-2"/>
                  <c:y val="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413431916204559E-2"/>
                  <c:y val="6.7901234567901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5878003696857582E-2"/>
                  <c:y val="5.246913580246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General!$B$1:$J$1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General!$B$2:$J$2</c:f>
              <c:numCache>
                <c:formatCode>General</c:formatCode>
                <c:ptCount val="9"/>
                <c:pt idx="0">
                  <c:v>3870</c:v>
                </c:pt>
                <c:pt idx="1">
                  <c:v>4795</c:v>
                </c:pt>
                <c:pt idx="2">
                  <c:v>4946</c:v>
                </c:pt>
                <c:pt idx="3">
                  <c:v>6015</c:v>
                </c:pt>
                <c:pt idx="4">
                  <c:v>5482</c:v>
                </c:pt>
                <c:pt idx="5">
                  <c:v>5099</c:v>
                </c:pt>
                <c:pt idx="6">
                  <c:v>4486</c:v>
                </c:pt>
                <c:pt idx="7">
                  <c:v>5359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General!$A$3</c:f>
              <c:strCache>
                <c:ptCount val="1"/>
                <c:pt idx="0">
                  <c:v>Died</c:v>
                </c:pt>
              </c:strCache>
            </c:strRef>
          </c:tx>
          <c:dLbls>
            <c:dLbl>
              <c:idx val="0"/>
              <c:layout>
                <c:manualLayout>
                  <c:x val="-2.1064811445704212E-2"/>
                  <c:y val="-5.8272334013803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529383226357333E-2"/>
                  <c:y val="-3.69437153689121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413431916204559E-2"/>
                  <c:y val="-5.2469135802469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181146025878003E-2"/>
                  <c:y val="-4.32098765432097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181146025878003E-2"/>
                  <c:y val="-4.9382716049382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181146025878003E-2"/>
                  <c:y val="-4.32098765432098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2181146025878003E-2"/>
                  <c:y val="-5.86419753086418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0948860135551358E-2"/>
                  <c:y val="-5.2469135802469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General!$B$1:$J$1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General!$B$3:$J$3</c:f>
              <c:numCache>
                <c:formatCode>General</c:formatCode>
                <c:ptCount val="9"/>
                <c:pt idx="0">
                  <c:v>581</c:v>
                </c:pt>
                <c:pt idx="1">
                  <c:v>675</c:v>
                </c:pt>
                <c:pt idx="2">
                  <c:v>737</c:v>
                </c:pt>
                <c:pt idx="3">
                  <c:v>867</c:v>
                </c:pt>
                <c:pt idx="4">
                  <c:v>741</c:v>
                </c:pt>
                <c:pt idx="5">
                  <c:v>685</c:v>
                </c:pt>
                <c:pt idx="6">
                  <c:v>526</c:v>
                </c:pt>
                <c:pt idx="7">
                  <c:v>605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General!$A$4</c:f>
              <c:strCache>
                <c:ptCount val="1"/>
                <c:pt idx="0">
                  <c:v>Damaged</c:v>
                </c:pt>
              </c:strCache>
            </c:strRef>
          </c:tx>
          <c:dLbls>
            <c:dLbl>
              <c:idx val="0"/>
              <c:layout>
                <c:manualLayout>
                  <c:x val="-3.3271719038817003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413431916204559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645717806531114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716574245224893E-2"/>
                  <c:y val="4.629605327111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181146025878003E-2"/>
                  <c:y val="-4.0123456790123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181146025878003E-2"/>
                  <c:y val="-5.8641975308641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5878003696857672E-2"/>
                  <c:y val="-4.9382716049382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8342575477510693E-2"/>
                  <c:y val="-3.70370370370370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General!$B$1:$J$1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General!$B$4:$J$4</c:f>
              <c:numCache>
                <c:formatCode>General</c:formatCode>
                <c:ptCount val="9"/>
                <c:pt idx="0">
                  <c:v>5546</c:v>
                </c:pt>
                <c:pt idx="1">
                  <c:v>7084</c:v>
                </c:pt>
                <c:pt idx="2">
                  <c:v>7349</c:v>
                </c:pt>
                <c:pt idx="3">
                  <c:v>9063</c:v>
                </c:pt>
                <c:pt idx="4">
                  <c:v>8324</c:v>
                </c:pt>
                <c:pt idx="5">
                  <c:v>7560</c:v>
                </c:pt>
                <c:pt idx="6">
                  <c:v>6638</c:v>
                </c:pt>
                <c:pt idx="7">
                  <c:v>7734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General!$A$5</c:f>
              <c:strCache>
                <c:ptCount val="1"/>
              </c:strCache>
            </c:strRef>
          </c:tx>
          <c:cat>
            <c:numRef>
              <c:f>General!$B$1:$J$1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General!$B$5:$J$5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9198592"/>
        <c:axId val="69200128"/>
      </c:lineChart>
      <c:catAx>
        <c:axId val="6919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9200128"/>
        <c:crosses val="autoZero"/>
        <c:auto val="1"/>
        <c:lblAlgn val="ctr"/>
        <c:lblOffset val="100"/>
        <c:noMultiLvlLbl val="0"/>
      </c:catAx>
      <c:valAx>
        <c:axId val="692001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198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</xdr:row>
      <xdr:rowOff>38100</xdr:rowOff>
    </xdr:from>
    <xdr:to>
      <xdr:col>16</xdr:col>
      <xdr:colOff>276225</xdr:colOff>
      <xdr:row>10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11</xdr:row>
      <xdr:rowOff>142875</xdr:rowOff>
    </xdr:from>
    <xdr:to>
      <xdr:col>17</xdr:col>
      <xdr:colOff>47625</xdr:colOff>
      <xdr:row>30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24</xdr:row>
      <xdr:rowOff>9525</xdr:rowOff>
    </xdr:from>
    <xdr:to>
      <xdr:col>4</xdr:col>
      <xdr:colOff>647700</xdr:colOff>
      <xdr:row>38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400050</xdr:colOff>
      <xdr:row>30</xdr:row>
      <xdr:rowOff>142875</xdr:rowOff>
    </xdr:from>
    <xdr:to>
      <xdr:col>13</xdr:col>
      <xdr:colOff>95250</xdr:colOff>
      <xdr:row>45</xdr:row>
      <xdr:rowOff>28575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17</xdr:col>
      <xdr:colOff>552450</xdr:colOff>
      <xdr:row>23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25" workbookViewId="0">
      <selection activeCell="B41" sqref="B41"/>
    </sheetView>
  </sheetViews>
  <sheetFormatPr defaultRowHeight="15" x14ac:dyDescent="0.25"/>
  <cols>
    <col min="2" max="2" width="33.5703125" customWidth="1"/>
    <col min="3" max="3" width="12" customWidth="1"/>
    <col min="4" max="4" width="8.85546875" customWidth="1"/>
    <col min="5" max="5" width="11.5703125" customWidth="1"/>
  </cols>
  <sheetData>
    <row r="1" spans="1:8" s="3" customFormat="1" x14ac:dyDescent="0.25">
      <c r="B1" s="3" t="s">
        <v>43</v>
      </c>
    </row>
    <row r="2" spans="1:8" x14ac:dyDescent="0.25">
      <c r="B2" s="2" t="s">
        <v>28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2012</v>
      </c>
    </row>
    <row r="3" spans="1:8" x14ac:dyDescent="0.25">
      <c r="B3" s="3" t="s">
        <v>45</v>
      </c>
      <c r="C3" s="3">
        <v>1541</v>
      </c>
      <c r="D3" s="3">
        <v>1621</v>
      </c>
      <c r="E3" s="3">
        <v>1407</v>
      </c>
      <c r="F3" s="3">
        <v>1352</v>
      </c>
      <c r="G3" s="3">
        <v>1378</v>
      </c>
      <c r="H3" s="3">
        <v>1556</v>
      </c>
    </row>
    <row r="4" spans="1:8" x14ac:dyDescent="0.25">
      <c r="B4" s="3" t="s">
        <v>39</v>
      </c>
      <c r="C4" s="3">
        <v>204</v>
      </c>
      <c r="D4" s="3">
        <v>232</v>
      </c>
      <c r="E4" s="3">
        <v>171</v>
      </c>
      <c r="F4" s="3">
        <v>176</v>
      </c>
      <c r="G4" s="3">
        <v>137</v>
      </c>
      <c r="H4" s="3">
        <v>156</v>
      </c>
    </row>
    <row r="5" spans="1:8" x14ac:dyDescent="0.25">
      <c r="B5" s="3" t="s">
        <v>40</v>
      </c>
      <c r="C5" s="3">
        <v>1581</v>
      </c>
      <c r="D5" s="3">
        <v>1616</v>
      </c>
      <c r="E5" s="3">
        <v>1355</v>
      </c>
      <c r="F5" s="3">
        <v>1322</v>
      </c>
      <c r="G5" s="3">
        <v>1352</v>
      </c>
      <c r="H5" s="3">
        <v>1543</v>
      </c>
    </row>
    <row r="12" spans="1:8" x14ac:dyDescent="0.25">
      <c r="B12" t="s">
        <v>54</v>
      </c>
    </row>
    <row r="13" spans="1:8" x14ac:dyDescent="0.25">
      <c r="A13" s="2"/>
      <c r="B13" s="2" t="s">
        <v>27</v>
      </c>
      <c r="C13" t="s">
        <v>42</v>
      </c>
      <c r="D13" t="s">
        <v>39</v>
      </c>
      <c r="E13" t="s">
        <v>40</v>
      </c>
    </row>
    <row r="14" spans="1:8" x14ac:dyDescent="0.25">
      <c r="A14" s="3">
        <v>1</v>
      </c>
      <c r="B14" s="3" t="s">
        <v>29</v>
      </c>
      <c r="C14" s="14">
        <v>0.35365126676602088</v>
      </c>
      <c r="D14" s="14">
        <v>0.33284756630719908</v>
      </c>
      <c r="E14" s="14">
        <v>0.45204795204795206</v>
      </c>
    </row>
    <row r="15" spans="1:8" x14ac:dyDescent="0.25">
      <c r="A15" s="3">
        <v>2</v>
      </c>
      <c r="B15" s="3" t="s">
        <v>30</v>
      </c>
      <c r="C15" s="14">
        <v>6.479135618479881E-2</v>
      </c>
      <c r="D15" s="14">
        <v>0.10259399591955698</v>
      </c>
      <c r="E15" s="14">
        <v>8.0769230769230774E-2</v>
      </c>
    </row>
    <row r="16" spans="1:8" x14ac:dyDescent="0.25">
      <c r="A16" s="3">
        <v>3</v>
      </c>
      <c r="B16" s="3" t="s">
        <v>37</v>
      </c>
      <c r="C16" s="14">
        <v>2.1125186289120714E-2</v>
      </c>
      <c r="D16" s="14">
        <v>2.1276595744680851E-2</v>
      </c>
      <c r="E16" s="14">
        <v>2.2627372627372626E-2</v>
      </c>
    </row>
    <row r="17" spans="1:5" x14ac:dyDescent="0.25">
      <c r="A17" s="3">
        <v>4</v>
      </c>
      <c r="B17" s="3" t="s">
        <v>33</v>
      </c>
      <c r="C17" s="14">
        <v>0.15637108792846499</v>
      </c>
      <c r="D17" s="14">
        <v>0.19644418536869718</v>
      </c>
      <c r="E17" s="14">
        <v>0.16388611388611388</v>
      </c>
    </row>
    <row r="18" spans="1:5" x14ac:dyDescent="0.25">
      <c r="A18" s="3">
        <v>5</v>
      </c>
      <c r="B18" s="3" t="s">
        <v>31</v>
      </c>
      <c r="C18" s="14">
        <v>0.32991803278688525</v>
      </c>
      <c r="D18" s="14">
        <v>0.31361119207228211</v>
      </c>
      <c r="E18" s="14">
        <v>0.21900599400599399</v>
      </c>
    </row>
    <row r="19" spans="1:5" x14ac:dyDescent="0.25">
      <c r="A19" s="3">
        <v>6</v>
      </c>
      <c r="B19" s="3" t="s">
        <v>32</v>
      </c>
      <c r="C19" s="14">
        <v>8.1222056631892695E-3</v>
      </c>
      <c r="D19" s="14">
        <v>6.7035849606528709E-3</v>
      </c>
      <c r="E19" s="14">
        <v>5.2947052947052951E-3</v>
      </c>
    </row>
    <row r="20" spans="1:5" x14ac:dyDescent="0.25">
      <c r="A20" s="3">
        <v>7</v>
      </c>
      <c r="B20" s="3" t="s">
        <v>34</v>
      </c>
      <c r="C20" s="14">
        <v>5.8867362146050673E-3</v>
      </c>
      <c r="D20" s="14">
        <v>1.6030311862430778E-2</v>
      </c>
      <c r="E20" s="14">
        <v>7.1928071928071928E-3</v>
      </c>
    </row>
    <row r="21" spans="1:5" x14ac:dyDescent="0.25">
      <c r="A21" s="3">
        <v>8</v>
      </c>
      <c r="B21" s="3" t="s">
        <v>35</v>
      </c>
      <c r="C21" s="14">
        <v>2.0491803278688526E-3</v>
      </c>
      <c r="D21" s="14">
        <v>8.7438064704167882E-4</v>
      </c>
      <c r="E21" s="14">
        <v>2.247752247752248E-3</v>
      </c>
    </row>
    <row r="22" spans="1:5" x14ac:dyDescent="0.25">
      <c r="A22" s="3">
        <v>9</v>
      </c>
      <c r="B22" s="3" t="s">
        <v>36</v>
      </c>
      <c r="C22" s="14">
        <v>5.8084947839046198E-2</v>
      </c>
      <c r="D22" s="14">
        <v>9.6181871174584668E-3</v>
      </c>
      <c r="E22" s="14">
        <v>4.6928071928071927E-2</v>
      </c>
    </row>
    <row r="23" spans="1:5" x14ac:dyDescent="0.25">
      <c r="C23" s="13">
        <v>1</v>
      </c>
      <c r="D23" s="13">
        <v>1</v>
      </c>
      <c r="E23" s="13">
        <v>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B1" sqref="B1"/>
    </sheetView>
  </sheetViews>
  <sheetFormatPr defaultRowHeight="15" x14ac:dyDescent="0.25"/>
  <cols>
    <col min="1" max="1" width="14.140625" customWidth="1"/>
    <col min="2" max="2" width="15.7109375" customWidth="1"/>
    <col min="9" max="9" width="10.7109375" customWidth="1"/>
    <col min="10" max="10" width="17.140625" customWidth="1"/>
    <col min="11" max="11" width="10.5703125" bestFit="1" customWidth="1"/>
  </cols>
  <sheetData>
    <row r="1" spans="1:11" x14ac:dyDescent="0.25">
      <c r="B1" t="s">
        <v>43</v>
      </c>
    </row>
    <row r="2" spans="1:11" s="3" customFormat="1" x14ac:dyDescent="0.25"/>
    <row r="3" spans="1:11" s="2" customFormat="1" x14ac:dyDescent="0.25">
      <c r="B3" s="2" t="s">
        <v>28</v>
      </c>
      <c r="C3" s="2">
        <v>2007</v>
      </c>
      <c r="D3" s="2">
        <v>2008</v>
      </c>
      <c r="E3" s="2">
        <v>2009</v>
      </c>
      <c r="F3" s="2">
        <v>2010</v>
      </c>
      <c r="G3" s="2">
        <v>2011</v>
      </c>
      <c r="H3" s="2">
        <v>2012</v>
      </c>
      <c r="I3" s="9" t="s">
        <v>27</v>
      </c>
      <c r="K3" s="9"/>
    </row>
    <row r="4" spans="1:11" x14ac:dyDescent="0.25">
      <c r="A4" t="s">
        <v>52</v>
      </c>
      <c r="B4" t="s">
        <v>45</v>
      </c>
      <c r="C4">
        <v>1541</v>
      </c>
      <c r="D4">
        <v>1621</v>
      </c>
      <c r="E4">
        <v>1407</v>
      </c>
      <c r="F4">
        <v>1352</v>
      </c>
      <c r="G4">
        <v>1378</v>
      </c>
      <c r="H4">
        <v>1556</v>
      </c>
      <c r="I4">
        <v>8855</v>
      </c>
      <c r="J4" s="3"/>
      <c r="K4" s="21"/>
    </row>
    <row r="5" spans="1:11" s="3" customFormat="1" x14ac:dyDescent="0.25">
      <c r="A5" s="3" t="s">
        <v>53</v>
      </c>
      <c r="B5" s="3" t="s">
        <v>41</v>
      </c>
      <c r="C5" s="3">
        <v>4407</v>
      </c>
      <c r="D5" s="3">
        <v>5261</v>
      </c>
      <c r="E5" s="3">
        <v>4586</v>
      </c>
      <c r="F5" s="3">
        <v>4186</v>
      </c>
      <c r="G5" s="3">
        <v>3729</v>
      </c>
      <c r="H5" s="3">
        <v>4374</v>
      </c>
      <c r="I5" s="3">
        <v>26543</v>
      </c>
      <c r="K5" s="21"/>
    </row>
    <row r="6" spans="1:11" s="3" customFormat="1" x14ac:dyDescent="0.25">
      <c r="B6" s="3" t="s">
        <v>44</v>
      </c>
      <c r="C6" s="14">
        <f>C4/C5</f>
        <v>0.34967097798956204</v>
      </c>
      <c r="D6" s="14">
        <f t="shared" ref="D6:I6" si="0">D4/D5</f>
        <v>0.30811632769435471</v>
      </c>
      <c r="E6" s="14">
        <f t="shared" si="0"/>
        <v>0.30680331443523767</v>
      </c>
      <c r="F6" s="14">
        <f t="shared" si="0"/>
        <v>0.32298136645962733</v>
      </c>
      <c r="G6" s="14">
        <f t="shared" si="0"/>
        <v>0.36953606865111288</v>
      </c>
      <c r="H6" s="14">
        <f t="shared" si="0"/>
        <v>0.35573845450388658</v>
      </c>
      <c r="I6" s="14">
        <f t="shared" si="0"/>
        <v>0.33360961458765021</v>
      </c>
      <c r="K6" s="21"/>
    </row>
    <row r="7" spans="1:11" s="3" customFormat="1" x14ac:dyDescent="0.25">
      <c r="C7" s="14"/>
      <c r="D7" s="14"/>
      <c r="E7" s="14"/>
      <c r="F7" s="14"/>
      <c r="G7" s="14"/>
      <c r="H7" s="14"/>
      <c r="I7" s="14"/>
      <c r="K7" s="21"/>
    </row>
    <row r="8" spans="1:11" x14ac:dyDescent="0.25">
      <c r="A8" t="s">
        <v>51</v>
      </c>
      <c r="B8" t="s">
        <v>39</v>
      </c>
      <c r="C8" s="3">
        <v>204</v>
      </c>
      <c r="D8" s="3">
        <v>232</v>
      </c>
      <c r="E8" s="3">
        <v>171</v>
      </c>
      <c r="F8" s="3">
        <v>176</v>
      </c>
      <c r="G8" s="3">
        <v>137</v>
      </c>
      <c r="H8" s="3">
        <v>156</v>
      </c>
      <c r="I8" s="3">
        <f t="shared" ref="I8" si="1">SUM(C8:H8)</f>
        <v>1076</v>
      </c>
      <c r="J8" s="3"/>
      <c r="K8" s="21"/>
    </row>
    <row r="9" spans="1:11" s="3" customFormat="1" x14ac:dyDescent="0.25">
      <c r="A9" s="3" t="s">
        <v>53</v>
      </c>
      <c r="B9" s="3" t="s">
        <v>41</v>
      </c>
      <c r="C9" s="3">
        <v>619</v>
      </c>
      <c r="D9" s="3">
        <v>675</v>
      </c>
      <c r="E9" s="3">
        <v>574</v>
      </c>
      <c r="F9" s="3">
        <v>485</v>
      </c>
      <c r="G9" s="3">
        <v>377</v>
      </c>
      <c r="H9" s="3">
        <v>438</v>
      </c>
      <c r="I9" s="3">
        <v>3168</v>
      </c>
      <c r="K9" s="21"/>
    </row>
    <row r="10" spans="1:11" s="3" customFormat="1" x14ac:dyDescent="0.25">
      <c r="B10" s="3" t="s">
        <v>44</v>
      </c>
      <c r="C10" s="14">
        <f>C8/C9</f>
        <v>0.32956381260096929</v>
      </c>
      <c r="D10" s="14">
        <f t="shared" ref="D10:I10" si="2">D8/D9</f>
        <v>0.34370370370370368</v>
      </c>
      <c r="E10" s="14">
        <f t="shared" si="2"/>
        <v>0.29790940766550522</v>
      </c>
      <c r="F10" s="14">
        <f t="shared" si="2"/>
        <v>0.36288659793814432</v>
      </c>
      <c r="G10" s="14">
        <f t="shared" si="2"/>
        <v>0.36339522546419101</v>
      </c>
      <c r="H10" s="14">
        <f t="shared" si="2"/>
        <v>0.35616438356164382</v>
      </c>
      <c r="I10" s="14">
        <f t="shared" si="2"/>
        <v>0.33964646464646464</v>
      </c>
      <c r="K10" s="21"/>
    </row>
    <row r="11" spans="1:11" s="3" customFormat="1" x14ac:dyDescent="0.25">
      <c r="C11" s="14"/>
      <c r="D11" s="14"/>
      <c r="E11" s="14"/>
      <c r="F11" s="14"/>
      <c r="G11" s="14"/>
      <c r="H11" s="14"/>
      <c r="I11" s="14"/>
      <c r="K11" s="21"/>
    </row>
    <row r="12" spans="1:11" x14ac:dyDescent="0.25">
      <c r="A12" t="s">
        <v>50</v>
      </c>
      <c r="B12" t="s">
        <v>40</v>
      </c>
      <c r="C12" s="3">
        <v>1581</v>
      </c>
      <c r="D12" s="3">
        <v>1616</v>
      </c>
      <c r="E12" s="3">
        <v>1355</v>
      </c>
      <c r="F12" s="3">
        <v>1322</v>
      </c>
      <c r="G12" s="3">
        <v>1352</v>
      </c>
      <c r="H12" s="3">
        <v>1543</v>
      </c>
      <c r="I12">
        <f>SUM(C12:H12)</f>
        <v>8769</v>
      </c>
      <c r="J12" s="3"/>
      <c r="K12" s="21"/>
    </row>
    <row r="13" spans="1:11" x14ac:dyDescent="0.25">
      <c r="A13" t="s">
        <v>53</v>
      </c>
      <c r="B13" t="s">
        <v>41</v>
      </c>
      <c r="C13">
        <v>6529</v>
      </c>
      <c r="D13">
        <v>7973</v>
      </c>
      <c r="E13">
        <v>6973</v>
      </c>
      <c r="F13">
        <v>6208</v>
      </c>
      <c r="G13">
        <v>5542</v>
      </c>
      <c r="H13">
        <v>6300</v>
      </c>
      <c r="I13">
        <f>SUM(C13:H13)</f>
        <v>39525</v>
      </c>
    </row>
    <row r="14" spans="1:11" x14ac:dyDescent="0.25">
      <c r="B14" t="s">
        <v>44</v>
      </c>
      <c r="C14" s="14">
        <f>C12/C13</f>
        <v>0.24215040588145198</v>
      </c>
      <c r="D14" s="14">
        <f t="shared" ref="D14:I14" si="3">D12/D13</f>
        <v>0.2026840586981061</v>
      </c>
      <c r="E14" s="14">
        <f t="shared" si="3"/>
        <v>0.19432095224437115</v>
      </c>
      <c r="F14" s="14">
        <f t="shared" si="3"/>
        <v>0.21295103092783504</v>
      </c>
      <c r="G14" s="14">
        <f t="shared" si="3"/>
        <v>0.24395525081198124</v>
      </c>
      <c r="H14" s="14">
        <f t="shared" si="3"/>
        <v>0.24492063492063493</v>
      </c>
      <c r="I14" s="14">
        <f t="shared" si="3"/>
        <v>0.2218595825426945</v>
      </c>
    </row>
    <row r="15" spans="1:11" s="3" customFormat="1" x14ac:dyDescent="0.25">
      <c r="C15" s="14"/>
      <c r="D15" s="14"/>
      <c r="E15" s="14"/>
      <c r="F15" s="14"/>
      <c r="G15" s="14"/>
      <c r="H15" s="14"/>
    </row>
    <row r="16" spans="1:11" x14ac:dyDescent="0.25">
      <c r="B16" t="s">
        <v>46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R7" sqref="R7"/>
    </sheetView>
  </sheetViews>
  <sheetFormatPr defaultRowHeight="15" x14ac:dyDescent="0.25"/>
  <cols>
    <col min="1" max="1" width="17.85546875" customWidth="1"/>
    <col min="9" max="9" width="9.140625" style="2"/>
    <col min="12" max="12" width="9.5703125" bestFit="1" customWidth="1"/>
  </cols>
  <sheetData>
    <row r="1" spans="1:12" x14ac:dyDescent="0.25">
      <c r="A1" s="2" t="s">
        <v>57</v>
      </c>
      <c r="I1" s="2" t="s">
        <v>41</v>
      </c>
      <c r="J1" t="s">
        <v>55</v>
      </c>
    </row>
    <row r="2" spans="1:12" x14ac:dyDescent="0.25">
      <c r="A2" t="s">
        <v>58</v>
      </c>
      <c r="B2">
        <v>4</v>
      </c>
      <c r="C2">
        <v>79</v>
      </c>
      <c r="D2">
        <v>19</v>
      </c>
      <c r="E2">
        <v>18</v>
      </c>
      <c r="F2">
        <v>11</v>
      </c>
      <c r="G2">
        <v>8</v>
      </c>
      <c r="H2">
        <v>23</v>
      </c>
      <c r="I2" s="2">
        <f>SUM(B2:H2)</f>
        <v>162</v>
      </c>
    </row>
    <row r="3" spans="1:12" x14ac:dyDescent="0.25">
      <c r="A3" s="22" t="s">
        <v>61</v>
      </c>
      <c r="B3">
        <v>12</v>
      </c>
      <c r="C3">
        <v>84</v>
      </c>
      <c r="D3">
        <v>12</v>
      </c>
      <c r="E3">
        <v>31</v>
      </c>
      <c r="F3">
        <v>25</v>
      </c>
      <c r="G3">
        <v>12</v>
      </c>
      <c r="H3">
        <v>22</v>
      </c>
      <c r="I3" s="2">
        <f t="shared" ref="I3:I7" si="0">SUM(B3:H3)</f>
        <v>198</v>
      </c>
    </row>
    <row r="4" spans="1:12" x14ac:dyDescent="0.25">
      <c r="A4" t="s">
        <v>59</v>
      </c>
      <c r="B4">
        <v>49</v>
      </c>
      <c r="C4">
        <v>553</v>
      </c>
      <c r="D4">
        <v>88</v>
      </c>
      <c r="E4">
        <v>96</v>
      </c>
      <c r="F4">
        <v>85</v>
      </c>
      <c r="G4">
        <v>48</v>
      </c>
      <c r="H4">
        <v>132</v>
      </c>
      <c r="I4" s="2">
        <f t="shared" si="0"/>
        <v>1051</v>
      </c>
    </row>
    <row r="5" spans="1:12" x14ac:dyDescent="0.25">
      <c r="A5" t="s">
        <v>60</v>
      </c>
      <c r="B5">
        <v>76</v>
      </c>
      <c r="C5">
        <v>707</v>
      </c>
      <c r="D5">
        <v>120</v>
      </c>
      <c r="E5">
        <v>202</v>
      </c>
      <c r="F5">
        <v>125</v>
      </c>
      <c r="G5">
        <v>71</v>
      </c>
      <c r="H5">
        <v>168</v>
      </c>
      <c r="I5" s="2">
        <f t="shared" si="0"/>
        <v>1469</v>
      </c>
    </row>
    <row r="6" spans="1:12" x14ac:dyDescent="0.25">
      <c r="A6" t="s">
        <v>62</v>
      </c>
      <c r="B6">
        <v>52</v>
      </c>
      <c r="C6">
        <v>470</v>
      </c>
      <c r="D6">
        <v>99</v>
      </c>
      <c r="E6">
        <v>128</v>
      </c>
      <c r="F6">
        <v>111</v>
      </c>
      <c r="G6">
        <v>66</v>
      </c>
      <c r="H6">
        <v>96</v>
      </c>
      <c r="I6" s="2">
        <f t="shared" si="0"/>
        <v>1022</v>
      </c>
    </row>
    <row r="7" spans="1:12" x14ac:dyDescent="0.25">
      <c r="A7" t="s">
        <v>63</v>
      </c>
      <c r="B7">
        <v>11</v>
      </c>
      <c r="C7">
        <v>137</v>
      </c>
      <c r="D7">
        <v>28</v>
      </c>
      <c r="E7">
        <v>32</v>
      </c>
      <c r="F7">
        <v>40</v>
      </c>
      <c r="G7">
        <v>17</v>
      </c>
      <c r="H7">
        <v>29</v>
      </c>
      <c r="I7" s="2">
        <f t="shared" si="0"/>
        <v>294</v>
      </c>
    </row>
    <row r="8" spans="1:12" s="2" customFormat="1" x14ac:dyDescent="0.25">
      <c r="A8" s="2" t="s">
        <v>41</v>
      </c>
      <c r="B8" s="2">
        <f>SUM(B2:B7)</f>
        <v>204</v>
      </c>
      <c r="C8" s="2">
        <f t="shared" ref="C8:H8" si="1">SUM(C2:C7)</f>
        <v>2030</v>
      </c>
      <c r="D8" s="2">
        <f t="shared" si="1"/>
        <v>366</v>
      </c>
      <c r="E8" s="2">
        <f t="shared" si="1"/>
        <v>507</v>
      </c>
      <c r="F8" s="2">
        <f t="shared" si="1"/>
        <v>397</v>
      </c>
      <c r="G8" s="2">
        <f t="shared" si="1"/>
        <v>222</v>
      </c>
      <c r="H8" s="2">
        <f t="shared" si="1"/>
        <v>470</v>
      </c>
      <c r="I8" s="2">
        <f>SUM(B8:H8)</f>
        <v>4196</v>
      </c>
      <c r="L8" s="23">
        <f>I8/L19</f>
        <v>0.75740072202166064</v>
      </c>
    </row>
    <row r="11" spans="1:12" x14ac:dyDescent="0.25">
      <c r="I11" s="2" t="s">
        <v>41</v>
      </c>
      <c r="J11" t="s">
        <v>56</v>
      </c>
    </row>
    <row r="12" spans="1:12" x14ac:dyDescent="0.25">
      <c r="A12" s="3" t="s">
        <v>58</v>
      </c>
      <c r="B12">
        <v>2</v>
      </c>
      <c r="C12">
        <v>32</v>
      </c>
      <c r="D12">
        <v>6</v>
      </c>
      <c r="E12">
        <v>7</v>
      </c>
      <c r="F12">
        <v>2</v>
      </c>
      <c r="G12">
        <v>3</v>
      </c>
      <c r="H12">
        <v>12</v>
      </c>
      <c r="I12" s="2">
        <f>SUM(B12:H12)</f>
        <v>64</v>
      </c>
    </row>
    <row r="13" spans="1:12" x14ac:dyDescent="0.25">
      <c r="A13" s="22" t="s">
        <v>61</v>
      </c>
      <c r="B13">
        <v>2</v>
      </c>
      <c r="C13">
        <v>89</v>
      </c>
      <c r="D13">
        <v>13</v>
      </c>
      <c r="E13">
        <v>7</v>
      </c>
      <c r="F13">
        <v>5</v>
      </c>
      <c r="G13">
        <v>12</v>
      </c>
      <c r="H13">
        <v>25</v>
      </c>
      <c r="I13" s="2">
        <f t="shared" ref="I13:I17" si="2">SUM(B13:H13)</f>
        <v>153</v>
      </c>
    </row>
    <row r="14" spans="1:12" x14ac:dyDescent="0.25">
      <c r="A14" s="3" t="s">
        <v>59</v>
      </c>
      <c r="B14">
        <v>3</v>
      </c>
      <c r="C14">
        <v>123</v>
      </c>
      <c r="D14">
        <v>7</v>
      </c>
      <c r="E14">
        <v>14</v>
      </c>
      <c r="F14">
        <v>17</v>
      </c>
      <c r="G14">
        <v>12</v>
      </c>
      <c r="H14">
        <v>29</v>
      </c>
      <c r="I14" s="2">
        <f t="shared" si="2"/>
        <v>205</v>
      </c>
    </row>
    <row r="15" spans="1:12" x14ac:dyDescent="0.25">
      <c r="A15" s="3" t="s">
        <v>60</v>
      </c>
      <c r="B15">
        <v>5</v>
      </c>
      <c r="C15">
        <v>158</v>
      </c>
      <c r="D15">
        <v>7</v>
      </c>
      <c r="E15">
        <v>15</v>
      </c>
      <c r="F15">
        <v>19</v>
      </c>
      <c r="G15">
        <v>11</v>
      </c>
      <c r="H15">
        <v>44</v>
      </c>
      <c r="I15" s="2">
        <f t="shared" si="2"/>
        <v>259</v>
      </c>
    </row>
    <row r="16" spans="1:12" x14ac:dyDescent="0.25">
      <c r="A16" s="3" t="s">
        <v>62</v>
      </c>
      <c r="B16">
        <v>8</v>
      </c>
      <c r="C16">
        <v>226</v>
      </c>
      <c r="D16">
        <v>12</v>
      </c>
      <c r="E16">
        <v>21</v>
      </c>
      <c r="F16">
        <v>25</v>
      </c>
      <c r="G16">
        <v>14</v>
      </c>
      <c r="H16">
        <v>51</v>
      </c>
      <c r="I16" s="2">
        <f t="shared" si="2"/>
        <v>357</v>
      </c>
    </row>
    <row r="17" spans="1:12" x14ac:dyDescent="0.25">
      <c r="A17" s="3" t="s">
        <v>63</v>
      </c>
      <c r="B17">
        <v>11</v>
      </c>
      <c r="C17">
        <v>200</v>
      </c>
      <c r="D17">
        <v>17</v>
      </c>
      <c r="E17">
        <v>22</v>
      </c>
      <c r="F17">
        <v>20</v>
      </c>
      <c r="G17">
        <v>12</v>
      </c>
      <c r="H17">
        <v>24</v>
      </c>
      <c r="I17" s="2">
        <f t="shared" si="2"/>
        <v>306</v>
      </c>
    </row>
    <row r="18" spans="1:12" s="2" customFormat="1" x14ac:dyDescent="0.25">
      <c r="A18" s="2" t="s">
        <v>41</v>
      </c>
      <c r="B18" s="2">
        <f>SUM(B12:B17)</f>
        <v>31</v>
      </c>
      <c r="C18" s="2">
        <f t="shared" ref="C18:H18" si="3">SUM(C12:C17)</f>
        <v>828</v>
      </c>
      <c r="D18" s="2">
        <f t="shared" si="3"/>
        <v>62</v>
      </c>
      <c r="E18" s="2">
        <f t="shared" si="3"/>
        <v>86</v>
      </c>
      <c r="F18" s="2">
        <f t="shared" si="3"/>
        <v>88</v>
      </c>
      <c r="G18" s="2">
        <f t="shared" si="3"/>
        <v>64</v>
      </c>
      <c r="H18" s="2">
        <f t="shared" si="3"/>
        <v>185</v>
      </c>
      <c r="I18" s="2">
        <f>SUM(B18:H18)</f>
        <v>1344</v>
      </c>
      <c r="L18" s="24">
        <f>I18/L19</f>
        <v>0.24259927797833936</v>
      </c>
    </row>
    <row r="19" spans="1:12" x14ac:dyDescent="0.25">
      <c r="L19" s="2">
        <f>I18+I8</f>
        <v>5540</v>
      </c>
    </row>
    <row r="23" spans="1:12" x14ac:dyDescent="0.25">
      <c r="A23" t="s">
        <v>64</v>
      </c>
    </row>
    <row r="24" spans="1:12" x14ac:dyDescent="0.25">
      <c r="A24" t="s">
        <v>56</v>
      </c>
      <c r="B24">
        <v>139</v>
      </c>
      <c r="C24" s="25">
        <f>B24/B26</f>
        <v>0.36968085106382981</v>
      </c>
    </row>
    <row r="25" spans="1:12" x14ac:dyDescent="0.25">
      <c r="A25" t="s">
        <v>65</v>
      </c>
      <c r="B25">
        <v>237</v>
      </c>
      <c r="C25" s="25">
        <f>B25/B26</f>
        <v>0.63031914893617025</v>
      </c>
    </row>
    <row r="26" spans="1:12" s="2" customFormat="1" x14ac:dyDescent="0.25">
      <c r="B26" s="2">
        <f>B25+B24</f>
        <v>376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J1" sqref="J1"/>
    </sheetView>
  </sheetViews>
  <sheetFormatPr defaultRowHeight="15" x14ac:dyDescent="0.25"/>
  <sheetData>
    <row r="1" spans="1:9" x14ac:dyDescent="0.25">
      <c r="A1" s="4"/>
      <c r="B1" s="5">
        <v>2005</v>
      </c>
      <c r="C1" s="5">
        <v>2006</v>
      </c>
      <c r="D1" s="5">
        <v>2007</v>
      </c>
      <c r="E1" s="5">
        <v>2008</v>
      </c>
      <c r="F1" s="5">
        <v>2009</v>
      </c>
      <c r="G1" s="5">
        <v>2010</v>
      </c>
      <c r="H1" s="5">
        <v>2011</v>
      </c>
      <c r="I1" s="5">
        <v>2012</v>
      </c>
    </row>
    <row r="2" spans="1:9" ht="45" x14ac:dyDescent="0.25">
      <c r="A2" s="6" t="s">
        <v>0</v>
      </c>
      <c r="B2" s="5">
        <v>3870</v>
      </c>
      <c r="C2" s="5">
        <v>4795</v>
      </c>
      <c r="D2" s="5">
        <v>4946</v>
      </c>
      <c r="E2" s="5">
        <v>6015</v>
      </c>
      <c r="F2" s="5">
        <v>5482</v>
      </c>
      <c r="G2" s="5">
        <v>5099</v>
      </c>
      <c r="H2" s="7">
        <v>4486</v>
      </c>
      <c r="I2" s="7">
        <v>5359</v>
      </c>
    </row>
    <row r="3" spans="1:9" x14ac:dyDescent="0.25">
      <c r="A3" s="6" t="s">
        <v>1</v>
      </c>
      <c r="B3" s="5">
        <v>581</v>
      </c>
      <c r="C3" s="5">
        <v>675</v>
      </c>
      <c r="D3" s="5">
        <v>737</v>
      </c>
      <c r="E3" s="5">
        <v>867</v>
      </c>
      <c r="F3" s="5">
        <v>741</v>
      </c>
      <c r="G3" s="5">
        <v>685</v>
      </c>
      <c r="H3" s="7">
        <v>526</v>
      </c>
      <c r="I3" s="7">
        <v>605</v>
      </c>
    </row>
    <row r="4" spans="1:9" ht="30" x14ac:dyDescent="0.25">
      <c r="A4" s="6" t="s">
        <v>2</v>
      </c>
      <c r="B4" s="5">
        <v>5546</v>
      </c>
      <c r="C4" s="5">
        <v>7084</v>
      </c>
      <c r="D4" s="5">
        <v>7349</v>
      </c>
      <c r="E4" s="5">
        <v>9063</v>
      </c>
      <c r="F4" s="5">
        <v>8324</v>
      </c>
      <c r="G4" s="5">
        <v>7560</v>
      </c>
      <c r="H4" s="7">
        <v>6638</v>
      </c>
      <c r="I4" s="7">
        <v>7734</v>
      </c>
    </row>
    <row r="7" spans="1:9" x14ac:dyDescent="0.25">
      <c r="A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K20" sqref="K20"/>
    </sheetView>
  </sheetViews>
  <sheetFormatPr defaultRowHeight="15" x14ac:dyDescent="0.25"/>
  <cols>
    <col min="1" max="1" width="9.140625" style="3"/>
    <col min="2" max="2" width="49.28515625" customWidth="1"/>
    <col min="10" max="10" width="9.140625" style="11"/>
  </cols>
  <sheetData>
    <row r="1" spans="1:11" s="3" customFormat="1" x14ac:dyDescent="0.25">
      <c r="B1" s="3" t="s">
        <v>23</v>
      </c>
      <c r="J1" s="11"/>
    </row>
    <row r="2" spans="1:11" s="2" customFormat="1" x14ac:dyDescent="0.25">
      <c r="B2" s="2" t="s">
        <v>3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2012</v>
      </c>
      <c r="I2" s="2" t="s">
        <v>27</v>
      </c>
      <c r="J2" s="12" t="s">
        <v>44</v>
      </c>
    </row>
    <row r="3" spans="1:11" x14ac:dyDescent="0.25">
      <c r="A3" s="3">
        <v>1</v>
      </c>
      <c r="B3" t="s">
        <v>5</v>
      </c>
      <c r="C3">
        <v>311</v>
      </c>
      <c r="D3">
        <v>385</v>
      </c>
      <c r="E3">
        <v>358</v>
      </c>
      <c r="F3">
        <v>281</v>
      </c>
      <c r="G3">
        <v>278</v>
      </c>
      <c r="H3">
        <v>281</v>
      </c>
      <c r="I3">
        <f>SUM(C3:H3)</f>
        <v>1894</v>
      </c>
      <c r="J3" s="14">
        <f>I3/$I24</f>
        <v>7.0785215083903272E-2</v>
      </c>
      <c r="K3" s="13"/>
    </row>
    <row r="4" spans="1:11" x14ac:dyDescent="0.25">
      <c r="A4" s="3">
        <v>2</v>
      </c>
      <c r="B4" t="s">
        <v>4</v>
      </c>
      <c r="C4">
        <v>1516</v>
      </c>
      <c r="D4">
        <v>2070</v>
      </c>
      <c r="E4">
        <v>1878</v>
      </c>
      <c r="F4">
        <v>1620</v>
      </c>
      <c r="G4">
        <v>1311</v>
      </c>
      <c r="H4">
        <v>1521</v>
      </c>
      <c r="I4" s="3">
        <f t="shared" ref="I4:I21" si="0">SUM(C4:H4)</f>
        <v>9916</v>
      </c>
      <c r="J4" s="14">
        <f>I4/$I$24</f>
        <v>0.37059461075606381</v>
      </c>
    </row>
    <row r="5" spans="1:11" x14ac:dyDescent="0.25">
      <c r="A5" s="3">
        <v>3</v>
      </c>
      <c r="B5" t="s">
        <v>6</v>
      </c>
      <c r="C5">
        <v>253</v>
      </c>
      <c r="D5">
        <v>346</v>
      </c>
      <c r="E5">
        <v>291</v>
      </c>
      <c r="F5">
        <v>293</v>
      </c>
      <c r="G5">
        <v>236</v>
      </c>
      <c r="H5">
        <v>287</v>
      </c>
      <c r="I5" s="3">
        <f t="shared" si="0"/>
        <v>1706</v>
      </c>
      <c r="J5" s="14">
        <f t="shared" ref="J5:J22" si="1">I5/$I$24</f>
        <v>6.3759016332174762E-2</v>
      </c>
    </row>
    <row r="6" spans="1:11" x14ac:dyDescent="0.25">
      <c r="A6" s="3">
        <v>4</v>
      </c>
      <c r="B6" t="s">
        <v>7</v>
      </c>
      <c r="C6">
        <v>113</v>
      </c>
      <c r="D6">
        <v>210</v>
      </c>
      <c r="E6">
        <v>133</v>
      </c>
      <c r="F6">
        <v>161</v>
      </c>
      <c r="G6">
        <v>116</v>
      </c>
      <c r="H6">
        <v>183</v>
      </c>
      <c r="I6" s="3">
        <f t="shared" si="0"/>
        <v>916</v>
      </c>
      <c r="J6" s="14">
        <f t="shared" si="1"/>
        <v>3.4234032215868744E-2</v>
      </c>
    </row>
    <row r="7" spans="1:11" x14ac:dyDescent="0.25">
      <c r="A7" s="3">
        <v>5</v>
      </c>
      <c r="B7" t="s">
        <v>8</v>
      </c>
      <c r="C7">
        <v>482</v>
      </c>
      <c r="D7">
        <v>577</v>
      </c>
      <c r="E7">
        <v>424</v>
      </c>
      <c r="F7">
        <v>547</v>
      </c>
      <c r="G7">
        <v>523</v>
      </c>
      <c r="H7">
        <v>888</v>
      </c>
      <c r="I7" s="3">
        <f t="shared" si="0"/>
        <v>3441</v>
      </c>
      <c r="J7" s="14">
        <f t="shared" si="1"/>
        <v>0.12860186119520126</v>
      </c>
    </row>
    <row r="8" spans="1:11" x14ac:dyDescent="0.25">
      <c r="A8" s="3">
        <v>6</v>
      </c>
      <c r="B8" t="s">
        <v>9</v>
      </c>
      <c r="C8">
        <v>62</v>
      </c>
      <c r="D8">
        <v>116</v>
      </c>
      <c r="E8">
        <v>73</v>
      </c>
      <c r="F8">
        <v>126</v>
      </c>
      <c r="G8">
        <v>99</v>
      </c>
      <c r="H8">
        <v>122</v>
      </c>
      <c r="I8" s="3">
        <f t="shared" si="0"/>
        <v>598</v>
      </c>
      <c r="J8" s="14">
        <f t="shared" si="1"/>
        <v>2.2349291774115185E-2</v>
      </c>
    </row>
    <row r="9" spans="1:11" x14ac:dyDescent="0.25">
      <c r="A9" s="3">
        <v>7</v>
      </c>
      <c r="B9" t="s">
        <v>10</v>
      </c>
      <c r="C9">
        <v>185</v>
      </c>
      <c r="D9">
        <v>262</v>
      </c>
      <c r="E9">
        <v>128</v>
      </c>
      <c r="F9">
        <v>121</v>
      </c>
      <c r="G9">
        <v>98</v>
      </c>
      <c r="H9">
        <v>147</v>
      </c>
      <c r="I9" s="3">
        <f t="shared" si="0"/>
        <v>941</v>
      </c>
      <c r="J9" s="14">
        <f t="shared" si="1"/>
        <v>3.5168367156258172E-2</v>
      </c>
    </row>
    <row r="10" spans="1:11" x14ac:dyDescent="0.25">
      <c r="A10" s="3">
        <v>8</v>
      </c>
      <c r="B10" t="s">
        <v>11</v>
      </c>
      <c r="C10">
        <v>13</v>
      </c>
      <c r="D10">
        <v>50</v>
      </c>
      <c r="E10">
        <v>12</v>
      </c>
      <c r="F10">
        <v>33</v>
      </c>
      <c r="G10">
        <v>32</v>
      </c>
      <c r="H10">
        <v>36</v>
      </c>
      <c r="I10" s="3">
        <f t="shared" si="0"/>
        <v>176</v>
      </c>
      <c r="J10" s="14">
        <f t="shared" si="1"/>
        <v>6.5777179803415929E-3</v>
      </c>
    </row>
    <row r="11" spans="1:11" x14ac:dyDescent="0.25">
      <c r="A11" s="3">
        <v>9</v>
      </c>
      <c r="B11" t="s">
        <v>12</v>
      </c>
      <c r="C11">
        <v>8</v>
      </c>
      <c r="D11">
        <v>11</v>
      </c>
      <c r="E11">
        <v>4</v>
      </c>
      <c r="F11">
        <v>5</v>
      </c>
      <c r="G11">
        <v>2</v>
      </c>
      <c r="H11">
        <v>6</v>
      </c>
      <c r="I11" s="3">
        <f t="shared" si="0"/>
        <v>36</v>
      </c>
      <c r="J11" s="14">
        <f t="shared" si="1"/>
        <v>1.3454423141607804E-3</v>
      </c>
    </row>
    <row r="12" spans="1:11" x14ac:dyDescent="0.25">
      <c r="A12" s="3">
        <v>10</v>
      </c>
      <c r="B12" t="s">
        <v>13</v>
      </c>
      <c r="C12">
        <v>2</v>
      </c>
      <c r="D12">
        <v>5</v>
      </c>
      <c r="E12">
        <v>2</v>
      </c>
      <c r="F12">
        <v>4</v>
      </c>
      <c r="G12">
        <v>1</v>
      </c>
      <c r="H12">
        <v>3</v>
      </c>
      <c r="I12" s="3">
        <f t="shared" si="0"/>
        <v>17</v>
      </c>
      <c r="J12" s="14">
        <f t="shared" si="1"/>
        <v>6.3534775946481295E-4</v>
      </c>
    </row>
    <row r="13" spans="1:11" x14ac:dyDescent="0.25">
      <c r="A13" s="3">
        <v>11</v>
      </c>
      <c r="B13" t="s">
        <v>14</v>
      </c>
      <c r="C13">
        <v>1</v>
      </c>
      <c r="D13">
        <v>1</v>
      </c>
      <c r="E13">
        <v>0</v>
      </c>
      <c r="F13">
        <v>1</v>
      </c>
      <c r="G13">
        <v>1</v>
      </c>
      <c r="H13">
        <v>1</v>
      </c>
      <c r="I13" s="3">
        <f t="shared" si="0"/>
        <v>5</v>
      </c>
      <c r="J13" s="14">
        <f t="shared" si="1"/>
        <v>1.8686698807788616E-4</v>
      </c>
    </row>
    <row r="14" spans="1:11" x14ac:dyDescent="0.25">
      <c r="A14" s="3">
        <v>12</v>
      </c>
      <c r="B14" t="s">
        <v>15</v>
      </c>
      <c r="C14">
        <v>1</v>
      </c>
      <c r="D14">
        <v>12</v>
      </c>
      <c r="E14">
        <v>1</v>
      </c>
      <c r="F14">
        <v>10</v>
      </c>
      <c r="G14">
        <v>7</v>
      </c>
      <c r="H14">
        <v>4</v>
      </c>
      <c r="I14" s="3">
        <f t="shared" si="0"/>
        <v>35</v>
      </c>
      <c r="J14" s="14">
        <f t="shared" si="1"/>
        <v>1.3080689165452031E-3</v>
      </c>
    </row>
    <row r="15" spans="1:11" x14ac:dyDescent="0.25">
      <c r="A15" s="3">
        <v>13</v>
      </c>
      <c r="B15" t="s">
        <v>16</v>
      </c>
      <c r="C15">
        <v>1</v>
      </c>
      <c r="D15">
        <v>5</v>
      </c>
      <c r="E15">
        <v>0</v>
      </c>
      <c r="F15">
        <v>3</v>
      </c>
      <c r="G15">
        <v>1</v>
      </c>
      <c r="H15">
        <v>5</v>
      </c>
      <c r="I15" s="3">
        <f t="shared" si="0"/>
        <v>15</v>
      </c>
      <c r="J15" s="14">
        <f t="shared" si="1"/>
        <v>5.6060096423365849E-4</v>
      </c>
    </row>
    <row r="16" spans="1:11" x14ac:dyDescent="0.25">
      <c r="A16" s="3">
        <v>14</v>
      </c>
      <c r="B16" t="s">
        <v>17</v>
      </c>
      <c r="C16">
        <v>7</v>
      </c>
      <c r="D16">
        <v>7</v>
      </c>
      <c r="E16">
        <v>3</v>
      </c>
      <c r="F16">
        <v>6</v>
      </c>
      <c r="G16">
        <v>5</v>
      </c>
      <c r="H16">
        <v>4</v>
      </c>
      <c r="I16" s="3">
        <f t="shared" si="0"/>
        <v>32</v>
      </c>
      <c r="J16" s="14">
        <f t="shared" si="1"/>
        <v>1.1959487236984714E-3</v>
      </c>
    </row>
    <row r="17" spans="1:10" x14ac:dyDescent="0.25">
      <c r="A17" s="3">
        <v>15</v>
      </c>
      <c r="B17" t="s">
        <v>18</v>
      </c>
      <c r="C17">
        <v>2</v>
      </c>
      <c r="D17">
        <v>4</v>
      </c>
      <c r="E17">
        <v>2</v>
      </c>
      <c r="F17">
        <v>3</v>
      </c>
      <c r="G17">
        <v>2</v>
      </c>
      <c r="H17">
        <v>3</v>
      </c>
      <c r="I17" s="3">
        <f t="shared" si="0"/>
        <v>16</v>
      </c>
      <c r="J17" s="14">
        <f t="shared" si="1"/>
        <v>5.9797436184923572E-4</v>
      </c>
    </row>
    <row r="18" spans="1:10" x14ac:dyDescent="0.25">
      <c r="A18" s="3">
        <v>16</v>
      </c>
      <c r="B18" t="s">
        <v>19</v>
      </c>
      <c r="C18">
        <v>4</v>
      </c>
      <c r="D18">
        <v>5</v>
      </c>
      <c r="E18">
        <v>2</v>
      </c>
      <c r="F18">
        <v>3</v>
      </c>
      <c r="G18">
        <v>2</v>
      </c>
      <c r="H18">
        <v>2</v>
      </c>
      <c r="I18" s="3">
        <f t="shared" si="0"/>
        <v>18</v>
      </c>
      <c r="J18" s="14">
        <f t="shared" si="1"/>
        <v>6.7272115708039018E-4</v>
      </c>
    </row>
    <row r="19" spans="1:10" s="3" customFormat="1" x14ac:dyDescent="0.25">
      <c r="A19" s="3">
        <v>17</v>
      </c>
      <c r="B19" s="3" t="s">
        <v>22</v>
      </c>
      <c r="C19" s="3">
        <v>175</v>
      </c>
      <c r="D19" s="3">
        <v>268</v>
      </c>
      <c r="E19" s="3">
        <v>187</v>
      </c>
      <c r="F19" s="3">
        <v>186</v>
      </c>
      <c r="G19" s="3">
        <v>175</v>
      </c>
      <c r="H19" s="3">
        <v>243</v>
      </c>
      <c r="I19" s="3">
        <f t="shared" si="0"/>
        <v>1234</v>
      </c>
      <c r="J19" s="14">
        <f t="shared" si="1"/>
        <v>4.6118772657622306E-2</v>
      </c>
    </row>
    <row r="20" spans="1:10" x14ac:dyDescent="0.25">
      <c r="A20" s="3">
        <v>18</v>
      </c>
      <c r="B20" t="s">
        <v>20</v>
      </c>
      <c r="C20">
        <v>29</v>
      </c>
      <c r="D20">
        <v>110</v>
      </c>
      <c r="E20">
        <v>41</v>
      </c>
      <c r="F20">
        <v>111</v>
      </c>
      <c r="G20">
        <v>96</v>
      </c>
      <c r="H20">
        <v>122</v>
      </c>
      <c r="I20" s="3">
        <f t="shared" si="0"/>
        <v>509</v>
      </c>
      <c r="J20" s="14">
        <f t="shared" si="1"/>
        <v>1.9023059386328811E-2</v>
      </c>
    </row>
    <row r="21" spans="1:10" x14ac:dyDescent="0.25">
      <c r="A21" s="3">
        <v>19</v>
      </c>
      <c r="B21" t="s">
        <v>21</v>
      </c>
      <c r="C21">
        <v>1242</v>
      </c>
      <c r="D21">
        <v>1255</v>
      </c>
      <c r="E21">
        <v>1047</v>
      </c>
      <c r="F21">
        <v>903</v>
      </c>
      <c r="G21">
        <v>744</v>
      </c>
      <c r="H21">
        <v>730</v>
      </c>
      <c r="I21" s="3">
        <f t="shared" si="0"/>
        <v>5921</v>
      </c>
      <c r="J21" s="14">
        <f t="shared" si="1"/>
        <v>0.2212878872818328</v>
      </c>
    </row>
    <row r="22" spans="1:10" x14ac:dyDescent="0.25">
      <c r="B22" s="8" t="s">
        <v>24</v>
      </c>
      <c r="C22">
        <f>SUM(C3:C21)</f>
        <v>4407</v>
      </c>
      <c r="D22" s="10">
        <f t="shared" ref="D22:H22" si="2">SUM(D3:D21)</f>
        <v>5699</v>
      </c>
      <c r="E22" s="3">
        <f t="shared" si="2"/>
        <v>4586</v>
      </c>
      <c r="F22" s="10">
        <f t="shared" si="2"/>
        <v>4417</v>
      </c>
      <c r="G22" s="3">
        <f t="shared" si="2"/>
        <v>3729</v>
      </c>
      <c r="H22" s="3">
        <f t="shared" si="2"/>
        <v>4588</v>
      </c>
      <c r="I22" s="10">
        <f>SUM(C22:H22)</f>
        <v>27426</v>
      </c>
      <c r="J22" s="16">
        <f t="shared" si="1"/>
        <v>1.0250028030048213</v>
      </c>
    </row>
    <row r="24" spans="1:10" x14ac:dyDescent="0.25">
      <c r="C24">
        <v>4407</v>
      </c>
      <c r="D24">
        <v>5261</v>
      </c>
      <c r="E24">
        <v>4586</v>
      </c>
      <c r="F24">
        <v>4186</v>
      </c>
      <c r="G24">
        <v>3729</v>
      </c>
      <c r="H24">
        <v>4588</v>
      </c>
      <c r="I24">
        <f>SUM(C24:H24)</f>
        <v>26757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G24" sqref="G24"/>
    </sheetView>
  </sheetViews>
  <sheetFormatPr defaultRowHeight="15" x14ac:dyDescent="0.25"/>
  <cols>
    <col min="1" max="1" width="5.7109375" customWidth="1"/>
    <col min="2" max="2" width="50.140625" customWidth="1"/>
    <col min="10" max="10" width="9.140625" style="13"/>
  </cols>
  <sheetData>
    <row r="1" spans="1:10" s="3" customFormat="1" x14ac:dyDescent="0.25">
      <c r="B1" s="3" t="s">
        <v>25</v>
      </c>
      <c r="J1" s="13"/>
    </row>
    <row r="2" spans="1:10" s="2" customFormat="1" x14ac:dyDescent="0.25">
      <c r="B2" s="2" t="s">
        <v>3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2012</v>
      </c>
      <c r="I2" s="2" t="s">
        <v>27</v>
      </c>
      <c r="J2" s="15" t="s">
        <v>44</v>
      </c>
    </row>
    <row r="3" spans="1:10" x14ac:dyDescent="0.25">
      <c r="A3">
        <v>1</v>
      </c>
      <c r="B3" t="s">
        <v>5</v>
      </c>
      <c r="C3">
        <v>59</v>
      </c>
      <c r="D3">
        <v>271</v>
      </c>
      <c r="E3">
        <v>51</v>
      </c>
      <c r="F3">
        <v>60</v>
      </c>
      <c r="G3">
        <v>30</v>
      </c>
      <c r="H3">
        <v>22</v>
      </c>
      <c r="I3">
        <f>SUM(C3:H3)</f>
        <v>493</v>
      </c>
      <c r="J3" s="13">
        <f>I3/I24</f>
        <v>0.15561868686868688</v>
      </c>
    </row>
    <row r="4" spans="1:10" x14ac:dyDescent="0.25">
      <c r="A4">
        <v>2</v>
      </c>
      <c r="B4" t="s">
        <v>4</v>
      </c>
      <c r="C4">
        <v>274</v>
      </c>
      <c r="D4">
        <v>401</v>
      </c>
      <c r="E4">
        <v>252</v>
      </c>
      <c r="F4">
        <v>249</v>
      </c>
      <c r="G4">
        <v>156</v>
      </c>
      <c r="H4">
        <v>159</v>
      </c>
      <c r="I4" s="3">
        <f t="shared" ref="I4:I22" si="0">SUM(C4:H4)</f>
        <v>1491</v>
      </c>
      <c r="J4" s="13">
        <f>I4/$I$24</f>
        <v>0.47064393939393939</v>
      </c>
    </row>
    <row r="5" spans="1:10" x14ac:dyDescent="0.25">
      <c r="A5">
        <v>3</v>
      </c>
      <c r="B5" t="s">
        <v>6</v>
      </c>
      <c r="C5">
        <v>74</v>
      </c>
      <c r="D5">
        <v>216</v>
      </c>
      <c r="E5">
        <v>67</v>
      </c>
      <c r="F5">
        <v>79</v>
      </c>
      <c r="G5">
        <v>55</v>
      </c>
      <c r="H5">
        <v>64</v>
      </c>
      <c r="I5" s="3">
        <f t="shared" si="0"/>
        <v>555</v>
      </c>
      <c r="J5" s="13">
        <f t="shared" ref="J5:J24" si="1">I5/$I$24</f>
        <v>0.17518939393939395</v>
      </c>
    </row>
    <row r="6" spans="1:10" x14ac:dyDescent="0.25">
      <c r="A6">
        <v>4</v>
      </c>
      <c r="B6" t="s">
        <v>7</v>
      </c>
      <c r="C6">
        <v>16</v>
      </c>
      <c r="D6">
        <v>90</v>
      </c>
      <c r="E6">
        <v>33</v>
      </c>
      <c r="F6">
        <v>32</v>
      </c>
      <c r="G6">
        <v>19</v>
      </c>
      <c r="H6">
        <v>21</v>
      </c>
      <c r="I6" s="3">
        <f t="shared" si="0"/>
        <v>211</v>
      </c>
      <c r="J6" s="13">
        <f t="shared" si="1"/>
        <v>6.6603535353535359E-2</v>
      </c>
    </row>
    <row r="7" spans="1:10" x14ac:dyDescent="0.25">
      <c r="A7">
        <v>5</v>
      </c>
      <c r="B7" t="s">
        <v>8</v>
      </c>
      <c r="C7">
        <v>43</v>
      </c>
      <c r="D7">
        <v>392</v>
      </c>
      <c r="E7">
        <v>69</v>
      </c>
      <c r="F7">
        <v>82</v>
      </c>
      <c r="G7">
        <v>45</v>
      </c>
      <c r="H7">
        <v>83</v>
      </c>
      <c r="I7" s="3">
        <f t="shared" si="0"/>
        <v>714</v>
      </c>
      <c r="J7" s="13">
        <f t="shared" si="1"/>
        <v>0.22537878787878787</v>
      </c>
    </row>
    <row r="8" spans="1:10" x14ac:dyDescent="0.25">
      <c r="A8">
        <v>6</v>
      </c>
      <c r="B8" t="s">
        <v>9</v>
      </c>
      <c r="C8">
        <v>4</v>
      </c>
      <c r="D8">
        <v>57</v>
      </c>
      <c r="E8">
        <v>2</v>
      </c>
      <c r="F8">
        <v>13</v>
      </c>
      <c r="G8">
        <v>8</v>
      </c>
      <c r="H8">
        <v>4</v>
      </c>
      <c r="I8" s="3">
        <f t="shared" si="0"/>
        <v>88</v>
      </c>
      <c r="J8" s="13">
        <f t="shared" si="1"/>
        <v>2.7777777777777776E-2</v>
      </c>
    </row>
    <row r="9" spans="1:10" x14ac:dyDescent="0.25">
      <c r="A9">
        <v>7</v>
      </c>
      <c r="B9" t="s">
        <v>10</v>
      </c>
      <c r="C9">
        <v>9</v>
      </c>
      <c r="D9">
        <v>83</v>
      </c>
      <c r="E9">
        <v>6</v>
      </c>
      <c r="F9">
        <v>9</v>
      </c>
      <c r="G9">
        <v>5</v>
      </c>
      <c r="H9">
        <v>3</v>
      </c>
      <c r="I9" s="3">
        <f t="shared" si="0"/>
        <v>115</v>
      </c>
      <c r="J9" s="13">
        <f t="shared" si="1"/>
        <v>3.6300505050505048E-2</v>
      </c>
    </row>
    <row r="10" spans="1:10" x14ac:dyDescent="0.25">
      <c r="A10">
        <v>8</v>
      </c>
      <c r="B10" t="s">
        <v>11</v>
      </c>
      <c r="C10">
        <v>1</v>
      </c>
      <c r="D10">
        <v>30</v>
      </c>
      <c r="E10">
        <v>1</v>
      </c>
      <c r="F10">
        <v>3</v>
      </c>
      <c r="G10">
        <v>3</v>
      </c>
      <c r="H10">
        <v>1</v>
      </c>
      <c r="I10" s="3">
        <f t="shared" si="0"/>
        <v>39</v>
      </c>
      <c r="J10" s="13">
        <f t="shared" si="1"/>
        <v>1.231060606060606E-2</v>
      </c>
    </row>
    <row r="11" spans="1:10" x14ac:dyDescent="0.25">
      <c r="A11">
        <v>9</v>
      </c>
      <c r="B11" t="s">
        <v>12</v>
      </c>
      <c r="C11">
        <v>0</v>
      </c>
      <c r="D11">
        <v>4</v>
      </c>
      <c r="E11">
        <v>1</v>
      </c>
      <c r="F11">
        <v>0</v>
      </c>
      <c r="G11">
        <v>0</v>
      </c>
      <c r="H11">
        <v>1</v>
      </c>
      <c r="I11" s="3">
        <f t="shared" si="0"/>
        <v>6</v>
      </c>
      <c r="J11" s="13">
        <f t="shared" si="1"/>
        <v>1.893939393939394E-3</v>
      </c>
    </row>
    <row r="12" spans="1:10" x14ac:dyDescent="0.25">
      <c r="A12">
        <v>10</v>
      </c>
      <c r="B12" t="s">
        <v>13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 s="3">
        <f t="shared" si="0"/>
        <v>0</v>
      </c>
      <c r="J12" s="13">
        <f t="shared" si="1"/>
        <v>0</v>
      </c>
    </row>
    <row r="13" spans="1:10" x14ac:dyDescent="0.25">
      <c r="A13">
        <v>11</v>
      </c>
      <c r="B13" t="s">
        <v>14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 s="3">
        <f t="shared" si="0"/>
        <v>1</v>
      </c>
      <c r="J13" s="13">
        <f t="shared" si="1"/>
        <v>3.1565656565656568E-4</v>
      </c>
    </row>
    <row r="14" spans="1:10" x14ac:dyDescent="0.25">
      <c r="A14">
        <v>12</v>
      </c>
      <c r="B14" t="s">
        <v>15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 s="3">
        <f t="shared" si="0"/>
        <v>0</v>
      </c>
      <c r="J14" s="13">
        <f t="shared" si="1"/>
        <v>0</v>
      </c>
    </row>
    <row r="15" spans="1:10" x14ac:dyDescent="0.25">
      <c r="A15">
        <v>13</v>
      </c>
      <c r="B15" t="s">
        <v>16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 s="3">
        <f t="shared" si="0"/>
        <v>0</v>
      </c>
      <c r="J15" s="13">
        <f t="shared" si="1"/>
        <v>0</v>
      </c>
    </row>
    <row r="16" spans="1:10" x14ac:dyDescent="0.25">
      <c r="A16">
        <v>14</v>
      </c>
      <c r="B16" t="s">
        <v>17</v>
      </c>
      <c r="C16">
        <v>1</v>
      </c>
      <c r="D16">
        <v>1</v>
      </c>
      <c r="E16">
        <v>0</v>
      </c>
      <c r="F16">
        <v>0</v>
      </c>
      <c r="G16">
        <v>0</v>
      </c>
      <c r="H16">
        <v>1</v>
      </c>
      <c r="I16" s="3">
        <f t="shared" si="0"/>
        <v>3</v>
      </c>
      <c r="J16" s="13">
        <f t="shared" si="1"/>
        <v>9.46969696969697E-4</v>
      </c>
    </row>
    <row r="17" spans="1:10" x14ac:dyDescent="0.25">
      <c r="A17">
        <v>15</v>
      </c>
      <c r="B17" t="s">
        <v>18</v>
      </c>
      <c r="C17">
        <v>0</v>
      </c>
      <c r="D17">
        <v>1</v>
      </c>
      <c r="E17">
        <v>0</v>
      </c>
      <c r="F17">
        <v>1</v>
      </c>
      <c r="G17">
        <v>1</v>
      </c>
      <c r="H17">
        <v>0</v>
      </c>
      <c r="I17" s="3">
        <f t="shared" si="0"/>
        <v>3</v>
      </c>
      <c r="J17" s="13">
        <f t="shared" si="1"/>
        <v>9.46969696969697E-4</v>
      </c>
    </row>
    <row r="18" spans="1:10" x14ac:dyDescent="0.25">
      <c r="A18">
        <v>16</v>
      </c>
      <c r="B18" t="s">
        <v>19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 s="3">
        <f t="shared" si="0"/>
        <v>0</v>
      </c>
      <c r="J18" s="13">
        <f t="shared" si="1"/>
        <v>0</v>
      </c>
    </row>
    <row r="19" spans="1:10" x14ac:dyDescent="0.25">
      <c r="A19">
        <v>17</v>
      </c>
      <c r="B19" t="s">
        <v>22</v>
      </c>
      <c r="C19">
        <v>7</v>
      </c>
      <c r="D19">
        <v>120</v>
      </c>
      <c r="E19">
        <v>14</v>
      </c>
      <c r="F19">
        <v>18</v>
      </c>
      <c r="G19">
        <v>8</v>
      </c>
      <c r="H19">
        <v>21</v>
      </c>
      <c r="I19" s="3">
        <f t="shared" si="0"/>
        <v>188</v>
      </c>
      <c r="J19" s="13">
        <f t="shared" si="1"/>
        <v>5.9343434343434344E-2</v>
      </c>
    </row>
    <row r="20" spans="1:10" x14ac:dyDescent="0.25">
      <c r="A20">
        <v>18</v>
      </c>
      <c r="B20" t="s">
        <v>20</v>
      </c>
      <c r="C20">
        <v>5</v>
      </c>
      <c r="D20">
        <v>23</v>
      </c>
      <c r="E20">
        <v>6</v>
      </c>
      <c r="F20">
        <v>5</v>
      </c>
      <c r="G20">
        <v>2</v>
      </c>
      <c r="H20">
        <v>3</v>
      </c>
      <c r="I20" s="3">
        <f t="shared" si="0"/>
        <v>44</v>
      </c>
      <c r="J20" s="13">
        <f t="shared" si="1"/>
        <v>1.3888888888888888E-2</v>
      </c>
    </row>
    <row r="21" spans="1:10" x14ac:dyDescent="0.25">
      <c r="A21">
        <v>19</v>
      </c>
      <c r="B21" t="s">
        <v>21</v>
      </c>
      <c r="C21">
        <v>126</v>
      </c>
      <c r="D21">
        <v>221</v>
      </c>
      <c r="E21">
        <v>72</v>
      </c>
      <c r="F21">
        <v>70</v>
      </c>
      <c r="G21">
        <v>45</v>
      </c>
      <c r="H21">
        <v>55</v>
      </c>
      <c r="I21" s="3">
        <f t="shared" si="0"/>
        <v>589</v>
      </c>
      <c r="J21" s="13">
        <f t="shared" si="1"/>
        <v>0.18592171717171718</v>
      </c>
    </row>
    <row r="22" spans="1:10" x14ac:dyDescent="0.25">
      <c r="B22" t="s">
        <v>24</v>
      </c>
      <c r="C22">
        <f>SUM(C3:C21)</f>
        <v>619</v>
      </c>
      <c r="D22" s="10">
        <f>SUM(D3:D21)</f>
        <v>1911</v>
      </c>
      <c r="E22" s="3">
        <f t="shared" ref="E22:G22" si="2">SUM(E3:E21)</f>
        <v>574</v>
      </c>
      <c r="F22" s="10">
        <f t="shared" si="2"/>
        <v>621</v>
      </c>
      <c r="G22" s="3">
        <f t="shared" si="2"/>
        <v>377</v>
      </c>
      <c r="H22" s="3">
        <f>SUM(H3:H21)</f>
        <v>438</v>
      </c>
      <c r="I22" s="10">
        <f t="shared" si="0"/>
        <v>4540</v>
      </c>
      <c r="J22" s="17">
        <f t="shared" si="1"/>
        <v>1.4330808080808082</v>
      </c>
    </row>
    <row r="23" spans="1:10" x14ac:dyDescent="0.25">
      <c r="J23" s="13">
        <f t="shared" si="1"/>
        <v>0</v>
      </c>
    </row>
    <row r="24" spans="1:10" x14ac:dyDescent="0.25">
      <c r="C24">
        <v>619</v>
      </c>
      <c r="D24">
        <v>675</v>
      </c>
      <c r="E24">
        <v>574</v>
      </c>
      <c r="F24">
        <v>485</v>
      </c>
      <c r="G24">
        <v>377</v>
      </c>
      <c r="H24">
        <v>438</v>
      </c>
      <c r="I24">
        <f>SUM(C24:H24)</f>
        <v>3168</v>
      </c>
      <c r="J24" s="13">
        <f t="shared" si="1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M18" sqref="M18"/>
    </sheetView>
  </sheetViews>
  <sheetFormatPr defaultRowHeight="15" x14ac:dyDescent="0.25"/>
  <cols>
    <col min="2" max="2" width="48.28515625" customWidth="1"/>
    <col min="10" max="10" width="9.140625" style="13"/>
  </cols>
  <sheetData>
    <row r="1" spans="1:10" s="3" customFormat="1" x14ac:dyDescent="0.25">
      <c r="B1" s="3" t="s">
        <v>26</v>
      </c>
      <c r="J1" s="13"/>
    </row>
    <row r="2" spans="1:10" s="2" customFormat="1" x14ac:dyDescent="0.25">
      <c r="B2" s="2" t="s">
        <v>3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2012</v>
      </c>
      <c r="I2" s="2" t="s">
        <v>27</v>
      </c>
      <c r="J2" s="15" t="s">
        <v>44</v>
      </c>
    </row>
    <row r="3" spans="1:10" x14ac:dyDescent="0.25">
      <c r="A3">
        <v>1</v>
      </c>
      <c r="B3" t="s">
        <v>5</v>
      </c>
      <c r="C3">
        <v>460</v>
      </c>
      <c r="D3">
        <v>662</v>
      </c>
      <c r="E3">
        <v>627</v>
      </c>
      <c r="F3">
        <v>457</v>
      </c>
      <c r="G3">
        <v>439</v>
      </c>
      <c r="H3">
        <v>395</v>
      </c>
      <c r="I3">
        <f>SUM(C3:H3)</f>
        <v>3040</v>
      </c>
      <c r="J3" s="13">
        <f>I3/I24</f>
        <v>8.1547251803964702E-2</v>
      </c>
    </row>
    <row r="4" spans="1:10" x14ac:dyDescent="0.25">
      <c r="A4">
        <v>2</v>
      </c>
      <c r="B4" t="s">
        <v>4</v>
      </c>
      <c r="C4">
        <v>2301</v>
      </c>
      <c r="D4">
        <v>3268</v>
      </c>
      <c r="E4">
        <v>2905</v>
      </c>
      <c r="F4">
        <v>2371</v>
      </c>
      <c r="G4">
        <v>1870</v>
      </c>
      <c r="H4">
        <v>584</v>
      </c>
      <c r="I4" s="3">
        <f t="shared" ref="I4:I22" si="0">SUM(C4:H4)</f>
        <v>13299</v>
      </c>
      <c r="J4" s="13">
        <f>I4/I24</f>
        <v>0.35674240188846268</v>
      </c>
    </row>
    <row r="5" spans="1:10" x14ac:dyDescent="0.25">
      <c r="A5">
        <v>3</v>
      </c>
      <c r="B5" t="s">
        <v>6</v>
      </c>
      <c r="C5">
        <v>565</v>
      </c>
      <c r="D5">
        <v>761</v>
      </c>
      <c r="E5">
        <v>692</v>
      </c>
      <c r="F5">
        <v>670</v>
      </c>
      <c r="G5">
        <v>596</v>
      </c>
      <c r="H5">
        <v>441</v>
      </c>
      <c r="I5" s="3">
        <f t="shared" si="0"/>
        <v>3725</v>
      </c>
      <c r="J5" s="13">
        <f>I5/$I$24</f>
        <v>9.9922208213739636E-2</v>
      </c>
    </row>
    <row r="6" spans="1:10" x14ac:dyDescent="0.25">
      <c r="A6">
        <v>4</v>
      </c>
      <c r="B6" t="s">
        <v>7</v>
      </c>
      <c r="C6">
        <v>170</v>
      </c>
      <c r="D6">
        <v>304</v>
      </c>
      <c r="E6">
        <v>145</v>
      </c>
      <c r="F6">
        <v>204</v>
      </c>
      <c r="G6">
        <v>162</v>
      </c>
      <c r="H6">
        <v>151</v>
      </c>
      <c r="I6" s="3">
        <f t="shared" si="0"/>
        <v>1136</v>
      </c>
      <c r="J6" s="13">
        <f t="shared" ref="J6:J21" si="1">I6/$I$24</f>
        <v>3.0472920410955229E-2</v>
      </c>
    </row>
    <row r="7" spans="1:10" x14ac:dyDescent="0.25">
      <c r="A7">
        <v>5</v>
      </c>
      <c r="B7" t="s">
        <v>8</v>
      </c>
      <c r="C7">
        <v>729</v>
      </c>
      <c r="D7">
        <v>889</v>
      </c>
      <c r="E7">
        <v>710</v>
      </c>
      <c r="F7">
        <v>869</v>
      </c>
      <c r="G7">
        <v>834</v>
      </c>
      <c r="H7">
        <v>874</v>
      </c>
      <c r="I7" s="3">
        <f t="shared" si="0"/>
        <v>4905</v>
      </c>
      <c r="J7" s="13">
        <f t="shared" si="1"/>
        <v>0.13157541779554172</v>
      </c>
    </row>
    <row r="8" spans="1:10" x14ac:dyDescent="0.25">
      <c r="A8">
        <v>6</v>
      </c>
      <c r="B8" t="s">
        <v>9</v>
      </c>
      <c r="C8">
        <v>101</v>
      </c>
      <c r="D8">
        <v>212</v>
      </c>
      <c r="E8">
        <v>140</v>
      </c>
      <c r="F8">
        <v>229</v>
      </c>
      <c r="G8">
        <v>207</v>
      </c>
      <c r="H8">
        <v>156</v>
      </c>
      <c r="I8" s="3">
        <f t="shared" si="0"/>
        <v>1045</v>
      </c>
      <c r="J8" s="13">
        <f t="shared" si="1"/>
        <v>2.8031867807612864E-2</v>
      </c>
    </row>
    <row r="9" spans="1:10" x14ac:dyDescent="0.25">
      <c r="A9">
        <v>7</v>
      </c>
      <c r="B9" t="s">
        <v>10</v>
      </c>
      <c r="C9">
        <v>310</v>
      </c>
      <c r="D9">
        <v>436</v>
      </c>
      <c r="E9">
        <v>197</v>
      </c>
      <c r="F9">
        <v>199</v>
      </c>
      <c r="G9">
        <v>141</v>
      </c>
      <c r="H9">
        <v>165</v>
      </c>
      <c r="I9" s="3">
        <f t="shared" si="0"/>
        <v>1448</v>
      </c>
      <c r="J9" s="13">
        <f t="shared" si="1"/>
        <v>3.8842243622414764E-2</v>
      </c>
    </row>
    <row r="10" spans="1:10" x14ac:dyDescent="0.25">
      <c r="A10">
        <v>8</v>
      </c>
      <c r="B10" t="s">
        <v>11</v>
      </c>
      <c r="C10">
        <v>13</v>
      </c>
      <c r="D10">
        <v>47</v>
      </c>
      <c r="E10">
        <v>11</v>
      </c>
      <c r="F10">
        <v>34</v>
      </c>
      <c r="G10">
        <v>29</v>
      </c>
      <c r="H10">
        <v>29</v>
      </c>
      <c r="I10" s="3">
        <f t="shared" si="0"/>
        <v>163</v>
      </c>
      <c r="J10" s="13">
        <f t="shared" si="1"/>
        <v>4.3724348829099497E-3</v>
      </c>
    </row>
    <row r="11" spans="1:10" x14ac:dyDescent="0.25">
      <c r="A11">
        <v>9</v>
      </c>
      <c r="B11" t="s">
        <v>12</v>
      </c>
      <c r="C11">
        <v>11</v>
      </c>
      <c r="D11">
        <v>15</v>
      </c>
      <c r="E11">
        <v>6</v>
      </c>
      <c r="F11">
        <v>10</v>
      </c>
      <c r="G11">
        <v>4</v>
      </c>
      <c r="H11">
        <v>2</v>
      </c>
      <c r="I11" s="3">
        <f t="shared" si="0"/>
        <v>48</v>
      </c>
      <c r="J11" s="13">
        <f t="shared" si="1"/>
        <v>1.28758818637839E-3</v>
      </c>
    </row>
    <row r="12" spans="1:10" x14ac:dyDescent="0.25">
      <c r="A12">
        <v>10</v>
      </c>
      <c r="B12" t="s">
        <v>13</v>
      </c>
      <c r="C12">
        <v>2</v>
      </c>
      <c r="D12">
        <v>5</v>
      </c>
      <c r="E12">
        <v>5</v>
      </c>
      <c r="F12">
        <v>4</v>
      </c>
      <c r="G12">
        <v>1</v>
      </c>
      <c r="H12">
        <v>0</v>
      </c>
      <c r="I12" s="3">
        <f t="shared" si="0"/>
        <v>17</v>
      </c>
      <c r="J12" s="13">
        <f t="shared" si="1"/>
        <v>4.5602081600901314E-4</v>
      </c>
    </row>
    <row r="13" spans="1:10" x14ac:dyDescent="0.25">
      <c r="A13">
        <v>11</v>
      </c>
      <c r="B13" t="s">
        <v>14</v>
      </c>
      <c r="C13">
        <v>3</v>
      </c>
      <c r="D13">
        <v>1</v>
      </c>
      <c r="E13">
        <v>0</v>
      </c>
      <c r="F13">
        <v>1</v>
      </c>
      <c r="G13">
        <v>1</v>
      </c>
      <c r="H13">
        <v>1</v>
      </c>
      <c r="I13" s="3">
        <f t="shared" si="0"/>
        <v>7</v>
      </c>
      <c r="J13" s="13">
        <f t="shared" si="1"/>
        <v>1.8777327718018188E-4</v>
      </c>
    </row>
    <row r="14" spans="1:10" x14ac:dyDescent="0.25">
      <c r="A14">
        <v>12</v>
      </c>
      <c r="B14" t="s">
        <v>15</v>
      </c>
      <c r="C14">
        <v>1</v>
      </c>
      <c r="D14">
        <v>12</v>
      </c>
      <c r="E14">
        <v>1</v>
      </c>
      <c r="F14">
        <v>10</v>
      </c>
      <c r="G14">
        <v>7</v>
      </c>
      <c r="H14">
        <v>1</v>
      </c>
      <c r="I14" s="3">
        <f t="shared" si="0"/>
        <v>32</v>
      </c>
      <c r="J14" s="13">
        <f t="shared" si="1"/>
        <v>8.5839212425225999E-4</v>
      </c>
    </row>
    <row r="15" spans="1:10" x14ac:dyDescent="0.25">
      <c r="A15">
        <v>13</v>
      </c>
      <c r="B15" t="s">
        <v>16</v>
      </c>
      <c r="C15">
        <v>1</v>
      </c>
      <c r="D15">
        <v>7</v>
      </c>
      <c r="E15">
        <v>0</v>
      </c>
      <c r="F15">
        <v>3</v>
      </c>
      <c r="G15">
        <v>1</v>
      </c>
      <c r="H15">
        <v>4</v>
      </c>
      <c r="I15" s="3">
        <f t="shared" si="0"/>
        <v>16</v>
      </c>
      <c r="J15" s="13">
        <f t="shared" si="1"/>
        <v>4.2919606212612999E-4</v>
      </c>
    </row>
    <row r="16" spans="1:10" x14ac:dyDescent="0.25">
      <c r="A16">
        <v>14</v>
      </c>
      <c r="B16" t="s">
        <v>17</v>
      </c>
      <c r="C16">
        <v>9</v>
      </c>
      <c r="D16">
        <v>7</v>
      </c>
      <c r="E16">
        <v>7</v>
      </c>
      <c r="F16">
        <v>7</v>
      </c>
      <c r="G16">
        <v>6</v>
      </c>
      <c r="H16">
        <v>1</v>
      </c>
      <c r="I16" s="3">
        <f t="shared" si="0"/>
        <v>37</v>
      </c>
      <c r="J16" s="13">
        <f t="shared" si="1"/>
        <v>9.9251589366667562E-4</v>
      </c>
    </row>
    <row r="17" spans="1:10" x14ac:dyDescent="0.25">
      <c r="A17">
        <v>15</v>
      </c>
      <c r="B17" t="s">
        <v>18</v>
      </c>
      <c r="C17">
        <v>2</v>
      </c>
      <c r="D17">
        <v>5</v>
      </c>
      <c r="E17">
        <v>2</v>
      </c>
      <c r="F17">
        <v>3</v>
      </c>
      <c r="G17">
        <v>1</v>
      </c>
      <c r="H17">
        <v>2</v>
      </c>
      <c r="I17" s="3">
        <f t="shared" si="0"/>
        <v>15</v>
      </c>
      <c r="J17" s="13">
        <f t="shared" si="1"/>
        <v>4.0237130824324685E-4</v>
      </c>
    </row>
    <row r="18" spans="1:10" x14ac:dyDescent="0.25">
      <c r="A18">
        <v>16</v>
      </c>
      <c r="B18" t="s">
        <v>19</v>
      </c>
      <c r="C18">
        <v>11</v>
      </c>
      <c r="D18">
        <v>11</v>
      </c>
      <c r="E18">
        <v>3</v>
      </c>
      <c r="F18">
        <v>8</v>
      </c>
      <c r="G18">
        <v>4</v>
      </c>
      <c r="H18">
        <v>3</v>
      </c>
      <c r="I18" s="3">
        <f t="shared" si="0"/>
        <v>40</v>
      </c>
      <c r="J18" s="13">
        <f t="shared" si="1"/>
        <v>1.0729901553153251E-3</v>
      </c>
    </row>
    <row r="19" spans="1:10" x14ac:dyDescent="0.25">
      <c r="A19">
        <v>17</v>
      </c>
      <c r="B19" t="s">
        <v>22</v>
      </c>
      <c r="C19">
        <v>273</v>
      </c>
      <c r="D19">
        <v>448</v>
      </c>
      <c r="E19">
        <v>292</v>
      </c>
      <c r="F19">
        <v>292</v>
      </c>
      <c r="G19">
        <v>232</v>
      </c>
      <c r="H19">
        <v>299</v>
      </c>
      <c r="I19" s="3">
        <f t="shared" si="0"/>
        <v>1836</v>
      </c>
      <c r="J19" s="13">
        <f t="shared" si="1"/>
        <v>4.9250248128973419E-2</v>
      </c>
    </row>
    <row r="20" spans="1:10" x14ac:dyDescent="0.25">
      <c r="A20">
        <v>18</v>
      </c>
      <c r="B20" t="s">
        <v>20</v>
      </c>
      <c r="C20">
        <v>55</v>
      </c>
      <c r="D20">
        <v>193</v>
      </c>
      <c r="E20">
        <v>70</v>
      </c>
      <c r="F20">
        <v>184</v>
      </c>
      <c r="G20">
        <v>139</v>
      </c>
      <c r="H20">
        <v>81</v>
      </c>
      <c r="I20" s="3">
        <f t="shared" si="0"/>
        <v>722</v>
      </c>
      <c r="J20" s="13">
        <f t="shared" si="1"/>
        <v>1.9367472303441616E-2</v>
      </c>
    </row>
    <row r="21" spans="1:10" x14ac:dyDescent="0.25">
      <c r="A21">
        <v>19</v>
      </c>
      <c r="B21" t="s">
        <v>21</v>
      </c>
      <c r="C21">
        <v>1512</v>
      </c>
      <c r="D21">
        <v>1418</v>
      </c>
      <c r="E21">
        <v>1160</v>
      </c>
      <c r="F21">
        <v>1008</v>
      </c>
      <c r="G21">
        <v>868</v>
      </c>
      <c r="H21">
        <v>865</v>
      </c>
      <c r="I21" s="3">
        <f t="shared" si="0"/>
        <v>6831</v>
      </c>
      <c r="J21" s="13">
        <f t="shared" si="1"/>
        <v>0.18323989377397462</v>
      </c>
    </row>
    <row r="22" spans="1:10" x14ac:dyDescent="0.25">
      <c r="B22" t="s">
        <v>24</v>
      </c>
      <c r="C22">
        <f>SUM(C3:C21)</f>
        <v>6529</v>
      </c>
      <c r="D22" s="10">
        <f t="shared" ref="D22:H22" si="2">SUM(D3:D21)</f>
        <v>8701</v>
      </c>
      <c r="E22" s="3">
        <f t="shared" si="2"/>
        <v>6973</v>
      </c>
      <c r="F22" s="10">
        <f t="shared" si="2"/>
        <v>6563</v>
      </c>
      <c r="G22" s="3">
        <f t="shared" si="2"/>
        <v>5542</v>
      </c>
      <c r="H22" s="3">
        <f t="shared" si="2"/>
        <v>4054</v>
      </c>
      <c r="I22" s="10">
        <f t="shared" si="0"/>
        <v>38362</v>
      </c>
    </row>
    <row r="24" spans="1:10" x14ac:dyDescent="0.25">
      <c r="C24">
        <v>6529</v>
      </c>
      <c r="D24">
        <v>7973</v>
      </c>
      <c r="E24">
        <v>6973</v>
      </c>
      <c r="F24">
        <v>6208</v>
      </c>
      <c r="G24">
        <v>5542</v>
      </c>
      <c r="H24">
        <v>4054</v>
      </c>
      <c r="I24">
        <f>SUM(C24:H24)</f>
        <v>37279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J3" sqref="J3:J12"/>
    </sheetView>
  </sheetViews>
  <sheetFormatPr defaultRowHeight="15" x14ac:dyDescent="0.25"/>
  <cols>
    <col min="1" max="1" width="5.5703125" customWidth="1"/>
    <col min="2" max="2" width="35.5703125" customWidth="1"/>
    <col min="10" max="10" width="9.140625" style="18"/>
  </cols>
  <sheetData>
    <row r="1" spans="1:11" x14ac:dyDescent="0.25">
      <c r="B1" t="s">
        <v>38</v>
      </c>
    </row>
    <row r="2" spans="1:11" s="2" customFormat="1" x14ac:dyDescent="0.25">
      <c r="B2" s="2" t="s">
        <v>28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2012</v>
      </c>
      <c r="I2" s="2" t="s">
        <v>27</v>
      </c>
      <c r="J2" s="20" t="s">
        <v>44</v>
      </c>
      <c r="K2" s="2" t="s">
        <v>44</v>
      </c>
    </row>
    <row r="3" spans="1:11" x14ac:dyDescent="0.25">
      <c r="A3">
        <v>1</v>
      </c>
      <c r="B3" t="s">
        <v>29</v>
      </c>
      <c r="C3">
        <v>1526</v>
      </c>
      <c r="D3">
        <v>1846</v>
      </c>
      <c r="E3">
        <v>1691</v>
      </c>
      <c r="F3">
        <v>1529</v>
      </c>
      <c r="G3">
        <v>1276</v>
      </c>
      <c r="H3">
        <v>1624</v>
      </c>
      <c r="I3">
        <f>SUM(C3:H3)</f>
        <v>9492</v>
      </c>
      <c r="J3" s="18">
        <f>I3/$I$12</f>
        <v>0.35365126676602088</v>
      </c>
    </row>
    <row r="4" spans="1:11" x14ac:dyDescent="0.25">
      <c r="A4" s="3">
        <v>2</v>
      </c>
      <c r="B4" t="s">
        <v>30</v>
      </c>
      <c r="C4">
        <v>315</v>
      </c>
      <c r="D4">
        <v>363</v>
      </c>
      <c r="E4">
        <v>284</v>
      </c>
      <c r="F4">
        <v>279</v>
      </c>
      <c r="G4">
        <v>225</v>
      </c>
      <c r="H4">
        <v>273</v>
      </c>
      <c r="I4" s="3">
        <f t="shared" ref="I4:I12" si="0">SUM(C4:H4)</f>
        <v>1739</v>
      </c>
      <c r="J4" s="18">
        <f t="shared" ref="J4:J12" si="1">I4/$I$12</f>
        <v>6.479135618479881E-2</v>
      </c>
    </row>
    <row r="5" spans="1:11" x14ac:dyDescent="0.25">
      <c r="A5" s="3">
        <v>3</v>
      </c>
      <c r="B5" t="s">
        <v>37</v>
      </c>
      <c r="C5">
        <v>48</v>
      </c>
      <c r="D5">
        <v>138</v>
      </c>
      <c r="E5">
        <v>75</v>
      </c>
      <c r="F5">
        <v>115</v>
      </c>
      <c r="G5">
        <v>72</v>
      </c>
      <c r="H5">
        <v>119</v>
      </c>
      <c r="I5" s="3">
        <f t="shared" si="0"/>
        <v>567</v>
      </c>
      <c r="J5" s="18">
        <f t="shared" si="1"/>
        <v>2.1125186289120714E-2</v>
      </c>
    </row>
    <row r="6" spans="1:11" s="3" customFormat="1" x14ac:dyDescent="0.25">
      <c r="A6" s="3">
        <v>4</v>
      </c>
      <c r="B6" s="3" t="s">
        <v>33</v>
      </c>
      <c r="C6">
        <v>766</v>
      </c>
      <c r="D6" s="3">
        <v>950</v>
      </c>
      <c r="E6" s="3">
        <v>749</v>
      </c>
      <c r="F6" s="3">
        <v>622</v>
      </c>
      <c r="G6" s="3">
        <v>509</v>
      </c>
      <c r="H6" s="3">
        <v>601</v>
      </c>
      <c r="I6" s="3">
        <f t="shared" si="0"/>
        <v>4197</v>
      </c>
      <c r="J6" s="18">
        <f t="shared" si="1"/>
        <v>0.15637108792846499</v>
      </c>
    </row>
    <row r="7" spans="1:11" x14ac:dyDescent="0.25">
      <c r="A7" s="3">
        <v>5</v>
      </c>
      <c r="B7" t="s">
        <v>31</v>
      </c>
      <c r="C7">
        <v>1541</v>
      </c>
      <c r="D7">
        <v>1621</v>
      </c>
      <c r="E7">
        <v>1407</v>
      </c>
      <c r="F7">
        <v>1352</v>
      </c>
      <c r="G7">
        <v>1378</v>
      </c>
      <c r="H7">
        <v>1556</v>
      </c>
      <c r="I7" s="3">
        <f t="shared" si="0"/>
        <v>8855</v>
      </c>
      <c r="J7" s="18">
        <f t="shared" si="1"/>
        <v>0.32991803278688525</v>
      </c>
    </row>
    <row r="8" spans="1:11" x14ac:dyDescent="0.25">
      <c r="A8" s="3">
        <v>6</v>
      </c>
      <c r="B8" t="s">
        <v>32</v>
      </c>
      <c r="C8">
        <v>19</v>
      </c>
      <c r="D8">
        <v>60</v>
      </c>
      <c r="E8">
        <v>17</v>
      </c>
      <c r="F8">
        <v>59</v>
      </c>
      <c r="G8">
        <v>34</v>
      </c>
      <c r="H8">
        <v>29</v>
      </c>
      <c r="I8" s="3">
        <f t="shared" si="0"/>
        <v>218</v>
      </c>
      <c r="J8" s="18">
        <f t="shared" si="1"/>
        <v>8.1222056631892695E-3</v>
      </c>
    </row>
    <row r="9" spans="1:11" x14ac:dyDescent="0.25">
      <c r="A9" s="3">
        <v>7</v>
      </c>
      <c r="B9" t="s">
        <v>34</v>
      </c>
      <c r="C9">
        <v>15</v>
      </c>
      <c r="D9">
        <v>53</v>
      </c>
      <c r="E9">
        <v>8</v>
      </c>
      <c r="F9">
        <v>42</v>
      </c>
      <c r="G9">
        <v>23</v>
      </c>
      <c r="H9">
        <v>17</v>
      </c>
      <c r="I9" s="3">
        <f t="shared" si="0"/>
        <v>158</v>
      </c>
      <c r="J9" s="18">
        <f t="shared" si="1"/>
        <v>5.8867362146050673E-3</v>
      </c>
    </row>
    <row r="10" spans="1:11" x14ac:dyDescent="0.25">
      <c r="A10" s="3">
        <v>8</v>
      </c>
      <c r="B10" t="s">
        <v>35</v>
      </c>
      <c r="C10">
        <v>16</v>
      </c>
      <c r="D10">
        <v>12</v>
      </c>
      <c r="E10">
        <v>13</v>
      </c>
      <c r="F10">
        <v>6</v>
      </c>
      <c r="G10">
        <v>1</v>
      </c>
      <c r="H10">
        <v>7</v>
      </c>
      <c r="I10" s="3">
        <f t="shared" si="0"/>
        <v>55</v>
      </c>
      <c r="J10" s="18">
        <f t="shared" si="1"/>
        <v>2.0491803278688526E-3</v>
      </c>
    </row>
    <row r="11" spans="1:11" x14ac:dyDescent="0.25">
      <c r="A11" s="3">
        <v>9</v>
      </c>
      <c r="B11" t="s">
        <v>36</v>
      </c>
      <c r="C11">
        <v>152</v>
      </c>
      <c r="D11">
        <v>389</v>
      </c>
      <c r="E11">
        <v>342</v>
      </c>
      <c r="F11">
        <v>317</v>
      </c>
      <c r="G11">
        <v>211</v>
      </c>
      <c r="H11">
        <v>148</v>
      </c>
      <c r="I11" s="3">
        <f t="shared" si="0"/>
        <v>1559</v>
      </c>
      <c r="J11" s="18">
        <f t="shared" si="1"/>
        <v>5.8084947839046198E-2</v>
      </c>
    </row>
    <row r="12" spans="1:11" x14ac:dyDescent="0.25">
      <c r="A12" s="3"/>
      <c r="B12" s="8" t="s">
        <v>41</v>
      </c>
      <c r="C12" s="10">
        <f t="shared" ref="C12:H12" si="2">SUM(C3:C11)</f>
        <v>4398</v>
      </c>
      <c r="D12" s="10">
        <f t="shared" si="2"/>
        <v>5432</v>
      </c>
      <c r="E12" s="3">
        <f t="shared" si="2"/>
        <v>4586</v>
      </c>
      <c r="F12" s="10">
        <f t="shared" si="2"/>
        <v>4321</v>
      </c>
      <c r="G12" s="3">
        <f t="shared" si="2"/>
        <v>3729</v>
      </c>
      <c r="H12" s="3">
        <f t="shared" si="2"/>
        <v>4374</v>
      </c>
      <c r="I12" s="10">
        <f t="shared" si="0"/>
        <v>26840</v>
      </c>
      <c r="J12" s="18">
        <f t="shared" si="1"/>
        <v>1</v>
      </c>
    </row>
    <row r="13" spans="1:11" x14ac:dyDescent="0.25">
      <c r="J13" s="18">
        <f t="shared" ref="J13:J15" si="3">I13/$I$14</f>
        <v>0</v>
      </c>
    </row>
    <row r="14" spans="1:11" x14ac:dyDescent="0.25">
      <c r="B14" t="s">
        <v>47</v>
      </c>
      <c r="C14">
        <v>4407</v>
      </c>
      <c r="D14">
        <v>5261</v>
      </c>
      <c r="E14">
        <v>4586</v>
      </c>
      <c r="F14">
        <v>4186</v>
      </c>
      <c r="G14">
        <v>3729</v>
      </c>
      <c r="H14">
        <v>4374</v>
      </c>
      <c r="I14">
        <f>SUM(C14:H14)</f>
        <v>26543</v>
      </c>
      <c r="J14" s="18">
        <f t="shared" si="3"/>
        <v>1</v>
      </c>
    </row>
    <row r="15" spans="1:11" x14ac:dyDescent="0.25">
      <c r="B15" t="s">
        <v>48</v>
      </c>
      <c r="C15">
        <v>4946</v>
      </c>
      <c r="D15">
        <v>6015</v>
      </c>
      <c r="E15">
        <v>5482</v>
      </c>
      <c r="F15">
        <v>5099</v>
      </c>
      <c r="G15">
        <v>4486</v>
      </c>
      <c r="H15">
        <v>5359</v>
      </c>
      <c r="I15">
        <f>SUM(C15:H15)</f>
        <v>31387</v>
      </c>
      <c r="J15" s="18">
        <f t="shared" si="3"/>
        <v>1.1824963267151414</v>
      </c>
      <c r="K15">
        <f>I14/I15</f>
        <v>0.84566858890623509</v>
      </c>
    </row>
    <row r="17" spans="2:9" x14ac:dyDescent="0.25">
      <c r="B17" t="s">
        <v>49</v>
      </c>
      <c r="C17" s="18">
        <f>C14/C15</f>
        <v>0.89102304892842699</v>
      </c>
      <c r="D17" s="18">
        <f>D14/D15</f>
        <v>0.87464671654197834</v>
      </c>
      <c r="E17" s="18">
        <f t="shared" ref="E17:I17" si="4">E14/E15</f>
        <v>0.83655600145932141</v>
      </c>
      <c r="F17" s="18">
        <f t="shared" si="4"/>
        <v>0.82094528338889983</v>
      </c>
      <c r="G17" s="18">
        <f t="shared" si="4"/>
        <v>0.83125278644672318</v>
      </c>
      <c r="H17" s="18">
        <f t="shared" si="4"/>
        <v>0.8161970516887479</v>
      </c>
      <c r="I17" s="18">
        <f t="shared" si="4"/>
        <v>0.84566858890623509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C23" sqref="C23"/>
    </sheetView>
  </sheetViews>
  <sheetFormatPr defaultRowHeight="15" x14ac:dyDescent="0.25"/>
  <cols>
    <col min="1" max="1" width="5.140625" customWidth="1"/>
    <col min="2" max="2" width="35.5703125" customWidth="1"/>
    <col min="10" max="10" width="9.140625" style="14"/>
  </cols>
  <sheetData>
    <row r="1" spans="1:10" x14ac:dyDescent="0.25">
      <c r="B1" t="s">
        <v>39</v>
      </c>
    </row>
    <row r="2" spans="1:10" s="2" customFormat="1" x14ac:dyDescent="0.25">
      <c r="B2" s="2" t="s">
        <v>28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2012</v>
      </c>
      <c r="I2" s="2" t="s">
        <v>27</v>
      </c>
      <c r="J2" s="19" t="s">
        <v>44</v>
      </c>
    </row>
    <row r="3" spans="1:10" x14ac:dyDescent="0.25">
      <c r="A3">
        <v>1</v>
      </c>
      <c r="B3" t="s">
        <v>29</v>
      </c>
      <c r="C3">
        <v>193</v>
      </c>
      <c r="D3">
        <v>263</v>
      </c>
      <c r="E3">
        <v>209</v>
      </c>
      <c r="F3">
        <v>192</v>
      </c>
      <c r="G3">
        <v>138</v>
      </c>
      <c r="H3">
        <v>147</v>
      </c>
      <c r="I3">
        <f>SUM(C3:H3)</f>
        <v>1142</v>
      </c>
      <c r="J3" s="14">
        <f>I3/$I$12</f>
        <v>0.33284756630719908</v>
      </c>
    </row>
    <row r="4" spans="1:10" x14ac:dyDescent="0.25">
      <c r="A4">
        <v>2</v>
      </c>
      <c r="B4" t="s">
        <v>30</v>
      </c>
      <c r="C4">
        <v>72</v>
      </c>
      <c r="D4">
        <v>89</v>
      </c>
      <c r="E4">
        <v>61</v>
      </c>
      <c r="F4">
        <v>57</v>
      </c>
      <c r="G4">
        <v>23</v>
      </c>
      <c r="H4">
        <v>50</v>
      </c>
      <c r="I4" s="3">
        <f t="shared" ref="I4:I12" si="0">SUM(C4:H4)</f>
        <v>352</v>
      </c>
      <c r="J4" s="14">
        <f t="shared" ref="J4:J12" si="1">I4/$I$12</f>
        <v>0.10259399591955698</v>
      </c>
    </row>
    <row r="5" spans="1:10" x14ac:dyDescent="0.25">
      <c r="A5">
        <v>3</v>
      </c>
      <c r="B5" t="s">
        <v>37</v>
      </c>
      <c r="C5">
        <v>6</v>
      </c>
      <c r="D5">
        <v>22</v>
      </c>
      <c r="E5">
        <v>7</v>
      </c>
      <c r="F5">
        <v>17</v>
      </c>
      <c r="G5">
        <v>7</v>
      </c>
      <c r="H5">
        <v>14</v>
      </c>
      <c r="I5" s="3">
        <f t="shared" si="0"/>
        <v>73</v>
      </c>
      <c r="J5" s="14">
        <f t="shared" si="1"/>
        <v>2.1276595744680851E-2</v>
      </c>
    </row>
    <row r="6" spans="1:10" x14ac:dyDescent="0.25">
      <c r="A6">
        <v>4</v>
      </c>
      <c r="B6" t="s">
        <v>33</v>
      </c>
      <c r="C6">
        <v>124</v>
      </c>
      <c r="D6">
        <v>186</v>
      </c>
      <c r="E6">
        <v>114</v>
      </c>
      <c r="F6">
        <v>127</v>
      </c>
      <c r="G6">
        <v>62</v>
      </c>
      <c r="H6">
        <v>61</v>
      </c>
      <c r="I6" s="3">
        <f t="shared" si="0"/>
        <v>674</v>
      </c>
      <c r="J6" s="14">
        <f t="shared" si="1"/>
        <v>0.19644418536869718</v>
      </c>
    </row>
    <row r="7" spans="1:10" x14ac:dyDescent="0.25">
      <c r="A7">
        <v>5</v>
      </c>
      <c r="B7" t="s">
        <v>31</v>
      </c>
      <c r="C7">
        <v>204</v>
      </c>
      <c r="D7">
        <v>232</v>
      </c>
      <c r="E7">
        <v>171</v>
      </c>
      <c r="F7">
        <v>176</v>
      </c>
      <c r="G7">
        <v>137</v>
      </c>
      <c r="H7">
        <v>156</v>
      </c>
      <c r="I7" s="3">
        <f t="shared" si="0"/>
        <v>1076</v>
      </c>
      <c r="J7" s="14">
        <f t="shared" si="1"/>
        <v>0.31361119207228211</v>
      </c>
    </row>
    <row r="8" spans="1:10" x14ac:dyDescent="0.25">
      <c r="A8">
        <v>6</v>
      </c>
      <c r="B8" t="s">
        <v>32</v>
      </c>
      <c r="C8">
        <v>2</v>
      </c>
      <c r="D8">
        <v>8</v>
      </c>
      <c r="E8">
        <v>2</v>
      </c>
      <c r="F8">
        <v>6</v>
      </c>
      <c r="G8">
        <v>4</v>
      </c>
      <c r="H8">
        <v>1</v>
      </c>
      <c r="I8" s="3">
        <f t="shared" si="0"/>
        <v>23</v>
      </c>
      <c r="J8" s="14">
        <f t="shared" si="1"/>
        <v>6.7035849606528709E-3</v>
      </c>
    </row>
    <row r="9" spans="1:10" x14ac:dyDescent="0.25">
      <c r="A9">
        <v>7</v>
      </c>
      <c r="B9" t="s">
        <v>34</v>
      </c>
      <c r="C9">
        <v>7</v>
      </c>
      <c r="D9">
        <v>19</v>
      </c>
      <c r="E9">
        <v>6</v>
      </c>
      <c r="F9">
        <v>12</v>
      </c>
      <c r="G9">
        <v>6</v>
      </c>
      <c r="H9">
        <v>5</v>
      </c>
      <c r="I9" s="3">
        <f t="shared" si="0"/>
        <v>55</v>
      </c>
      <c r="J9" s="14">
        <f t="shared" si="1"/>
        <v>1.6030311862430778E-2</v>
      </c>
    </row>
    <row r="10" spans="1:10" x14ac:dyDescent="0.25">
      <c r="A10">
        <v>8</v>
      </c>
      <c r="B10" t="s">
        <v>35</v>
      </c>
      <c r="C10">
        <v>1</v>
      </c>
      <c r="D10">
        <v>0</v>
      </c>
      <c r="E10">
        <v>1</v>
      </c>
      <c r="F10">
        <v>0</v>
      </c>
      <c r="G10">
        <v>0</v>
      </c>
      <c r="H10">
        <v>1</v>
      </c>
      <c r="I10" s="3">
        <f t="shared" si="0"/>
        <v>3</v>
      </c>
      <c r="J10" s="14">
        <f t="shared" si="1"/>
        <v>8.7438064704167882E-4</v>
      </c>
    </row>
    <row r="11" spans="1:10" x14ac:dyDescent="0.25">
      <c r="A11">
        <v>9</v>
      </c>
      <c r="B11" t="s">
        <v>36</v>
      </c>
      <c r="C11">
        <v>10</v>
      </c>
      <c r="D11">
        <v>16</v>
      </c>
      <c r="E11">
        <v>3</v>
      </c>
      <c r="F11">
        <v>1</v>
      </c>
      <c r="G11">
        <v>0</v>
      </c>
      <c r="H11">
        <v>3</v>
      </c>
      <c r="I11" s="3">
        <f t="shared" si="0"/>
        <v>33</v>
      </c>
      <c r="J11" s="14">
        <f t="shared" si="1"/>
        <v>9.6181871174584668E-3</v>
      </c>
    </row>
    <row r="12" spans="1:10" x14ac:dyDescent="0.25">
      <c r="B12" s="8" t="s">
        <v>41</v>
      </c>
      <c r="C12">
        <f>SUM(C3:C11)</f>
        <v>619</v>
      </c>
      <c r="D12" s="10">
        <f>SUM(D3:D11)</f>
        <v>835</v>
      </c>
      <c r="E12" s="3">
        <f>SUM(E3:E11)</f>
        <v>574</v>
      </c>
      <c r="F12" s="10">
        <f t="shared" ref="F12:H12" si="2">SUM(F3:F11)</f>
        <v>588</v>
      </c>
      <c r="G12" s="3">
        <f t="shared" si="2"/>
        <v>377</v>
      </c>
      <c r="H12" s="3">
        <f t="shared" si="2"/>
        <v>438</v>
      </c>
      <c r="I12" s="10">
        <f t="shared" si="0"/>
        <v>3431</v>
      </c>
      <c r="J12" s="14">
        <f t="shared" si="1"/>
        <v>1</v>
      </c>
    </row>
    <row r="13" spans="1:10" x14ac:dyDescent="0.25">
      <c r="J13" s="14">
        <f t="shared" ref="J13:J15" si="3">I13/$I$14</f>
        <v>0</v>
      </c>
    </row>
    <row r="14" spans="1:10" x14ac:dyDescent="0.25">
      <c r="B14" t="s">
        <v>47</v>
      </c>
      <c r="C14">
        <v>619</v>
      </c>
      <c r="D14">
        <v>675</v>
      </c>
      <c r="E14">
        <v>574</v>
      </c>
      <c r="F14">
        <v>485</v>
      </c>
      <c r="G14">
        <v>377</v>
      </c>
      <c r="H14">
        <v>438</v>
      </c>
      <c r="I14">
        <f>SUM(C14:H14)</f>
        <v>3168</v>
      </c>
      <c r="J14" s="14">
        <f t="shared" si="3"/>
        <v>1</v>
      </c>
    </row>
    <row r="15" spans="1:10" x14ac:dyDescent="0.25">
      <c r="B15" t="s">
        <v>48</v>
      </c>
      <c r="C15">
        <v>737</v>
      </c>
      <c r="D15">
        <v>867</v>
      </c>
      <c r="E15">
        <v>741</v>
      </c>
      <c r="F15">
        <v>685</v>
      </c>
      <c r="G15">
        <v>526</v>
      </c>
      <c r="H15">
        <v>605</v>
      </c>
      <c r="I15">
        <f>SUM(C15:H15)</f>
        <v>4161</v>
      </c>
      <c r="J15" s="14">
        <f t="shared" si="3"/>
        <v>1.3134469696969697</v>
      </c>
    </row>
    <row r="17" spans="2:9" x14ac:dyDescent="0.25">
      <c r="B17" t="s">
        <v>49</v>
      </c>
      <c r="C17" s="14">
        <f>C14/C15</f>
        <v>0.83989145183175029</v>
      </c>
      <c r="D17" s="14">
        <f t="shared" ref="D17:I17" si="4">D14/D15</f>
        <v>0.77854671280276821</v>
      </c>
      <c r="E17" s="14">
        <f t="shared" si="4"/>
        <v>0.77462887989203777</v>
      </c>
      <c r="F17" s="14">
        <f t="shared" si="4"/>
        <v>0.70802919708029199</v>
      </c>
      <c r="G17" s="14">
        <f t="shared" si="4"/>
        <v>0.71673003802281365</v>
      </c>
      <c r="H17" s="14">
        <f t="shared" si="4"/>
        <v>0.72396694214876034</v>
      </c>
      <c r="I17" s="14">
        <f t="shared" si="4"/>
        <v>0.76135544340302808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J3" sqref="J3:J12"/>
    </sheetView>
  </sheetViews>
  <sheetFormatPr defaultRowHeight="15" x14ac:dyDescent="0.25"/>
  <cols>
    <col min="1" max="1" width="4.42578125" customWidth="1"/>
    <col min="2" max="2" width="35.85546875" customWidth="1"/>
  </cols>
  <sheetData>
    <row r="1" spans="1:10" x14ac:dyDescent="0.25">
      <c r="B1" t="s">
        <v>40</v>
      </c>
    </row>
    <row r="2" spans="1:10" s="2" customFormat="1" x14ac:dyDescent="0.25">
      <c r="B2" s="2" t="s">
        <v>28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2012</v>
      </c>
      <c r="I2" s="2" t="s">
        <v>27</v>
      </c>
      <c r="J2" s="9" t="s">
        <v>44</v>
      </c>
    </row>
    <row r="3" spans="1:10" x14ac:dyDescent="0.25">
      <c r="A3">
        <v>1</v>
      </c>
      <c r="B3" t="s">
        <v>29</v>
      </c>
      <c r="C3">
        <v>2824</v>
      </c>
      <c r="D3">
        <v>3637</v>
      </c>
      <c r="E3">
        <v>3331</v>
      </c>
      <c r="F3">
        <v>2858</v>
      </c>
      <c r="G3">
        <v>2528</v>
      </c>
      <c r="H3">
        <v>2922</v>
      </c>
      <c r="I3">
        <f>SUM(C3:H3)</f>
        <v>18100</v>
      </c>
      <c r="J3" s="14">
        <f>I3/$I$12</f>
        <v>0.45204795204795206</v>
      </c>
    </row>
    <row r="4" spans="1:10" x14ac:dyDescent="0.25">
      <c r="A4">
        <v>2</v>
      </c>
      <c r="B4" t="s">
        <v>30</v>
      </c>
      <c r="C4">
        <v>580</v>
      </c>
      <c r="D4">
        <v>686</v>
      </c>
      <c r="E4">
        <v>523</v>
      </c>
      <c r="F4">
        <v>534</v>
      </c>
      <c r="G4">
        <v>414</v>
      </c>
      <c r="H4">
        <v>497</v>
      </c>
      <c r="I4" s="3">
        <f t="shared" ref="I4:I12" si="0">SUM(C4:H4)</f>
        <v>3234</v>
      </c>
      <c r="J4" s="14">
        <f t="shared" ref="J4:J12" si="1">I4/$I$12</f>
        <v>8.0769230769230774E-2</v>
      </c>
    </row>
    <row r="5" spans="1:10" x14ac:dyDescent="0.25">
      <c r="A5">
        <v>3</v>
      </c>
      <c r="B5" t="s">
        <v>37</v>
      </c>
      <c r="C5">
        <v>67</v>
      </c>
      <c r="D5">
        <v>220</v>
      </c>
      <c r="E5">
        <v>111</v>
      </c>
      <c r="F5">
        <v>206</v>
      </c>
      <c r="G5">
        <v>123</v>
      </c>
      <c r="H5">
        <v>179</v>
      </c>
      <c r="I5" s="3">
        <f t="shared" si="0"/>
        <v>906</v>
      </c>
      <c r="J5" s="14">
        <f t="shared" si="1"/>
        <v>2.2627372627372626E-2</v>
      </c>
    </row>
    <row r="6" spans="1:10" x14ac:dyDescent="0.25">
      <c r="A6">
        <v>4</v>
      </c>
      <c r="B6" t="s">
        <v>33</v>
      </c>
      <c r="C6">
        <v>1198</v>
      </c>
      <c r="D6">
        <v>1446</v>
      </c>
      <c r="E6" s="3">
        <v>1217</v>
      </c>
      <c r="F6">
        <v>987</v>
      </c>
      <c r="G6">
        <v>789</v>
      </c>
      <c r="H6">
        <v>925</v>
      </c>
      <c r="I6" s="3">
        <f t="shared" si="0"/>
        <v>6562</v>
      </c>
      <c r="J6" s="14">
        <f t="shared" si="1"/>
        <v>0.16388611388611388</v>
      </c>
    </row>
    <row r="7" spans="1:10" x14ac:dyDescent="0.25">
      <c r="A7">
        <v>5</v>
      </c>
      <c r="B7" t="s">
        <v>31</v>
      </c>
      <c r="C7">
        <v>1581</v>
      </c>
      <c r="D7">
        <v>1616</v>
      </c>
      <c r="E7">
        <v>1355</v>
      </c>
      <c r="F7">
        <v>1322</v>
      </c>
      <c r="G7">
        <v>1352</v>
      </c>
      <c r="H7">
        <v>1543</v>
      </c>
      <c r="I7" s="3">
        <f t="shared" si="0"/>
        <v>8769</v>
      </c>
      <c r="J7" s="14">
        <f t="shared" si="1"/>
        <v>0.21900599400599399</v>
      </c>
    </row>
    <row r="8" spans="1:10" x14ac:dyDescent="0.25">
      <c r="A8">
        <v>6</v>
      </c>
      <c r="B8" t="s">
        <v>32</v>
      </c>
      <c r="C8">
        <v>17</v>
      </c>
      <c r="D8">
        <v>59</v>
      </c>
      <c r="E8">
        <v>17</v>
      </c>
      <c r="F8">
        <v>56</v>
      </c>
      <c r="G8">
        <v>32</v>
      </c>
      <c r="H8">
        <v>31</v>
      </c>
      <c r="I8" s="3">
        <f t="shared" si="0"/>
        <v>212</v>
      </c>
      <c r="J8" s="14">
        <f t="shared" si="1"/>
        <v>5.2947052947052951E-3</v>
      </c>
    </row>
    <row r="9" spans="1:10" x14ac:dyDescent="0.25">
      <c r="A9">
        <v>7</v>
      </c>
      <c r="B9" t="s">
        <v>34</v>
      </c>
      <c r="C9">
        <v>26</v>
      </c>
      <c r="D9">
        <v>103</v>
      </c>
      <c r="E9">
        <v>12</v>
      </c>
      <c r="F9">
        <v>83</v>
      </c>
      <c r="G9">
        <v>39</v>
      </c>
      <c r="H9">
        <v>25</v>
      </c>
      <c r="I9" s="3">
        <f t="shared" si="0"/>
        <v>288</v>
      </c>
      <c r="J9" s="14">
        <f t="shared" si="1"/>
        <v>7.1928071928071928E-3</v>
      </c>
    </row>
    <row r="10" spans="1:10" x14ac:dyDescent="0.25">
      <c r="A10">
        <v>8</v>
      </c>
      <c r="B10" t="s">
        <v>35</v>
      </c>
      <c r="C10">
        <v>26</v>
      </c>
      <c r="D10">
        <v>20</v>
      </c>
      <c r="E10">
        <v>21</v>
      </c>
      <c r="F10">
        <v>12</v>
      </c>
      <c r="G10">
        <v>1</v>
      </c>
      <c r="H10">
        <v>10</v>
      </c>
      <c r="I10" s="3">
        <f t="shared" si="0"/>
        <v>90</v>
      </c>
      <c r="J10" s="14">
        <f t="shared" si="1"/>
        <v>2.247752247752248E-3</v>
      </c>
    </row>
    <row r="11" spans="1:10" x14ac:dyDescent="0.25">
      <c r="A11">
        <v>9</v>
      </c>
      <c r="B11" t="s">
        <v>36</v>
      </c>
      <c r="C11">
        <v>210</v>
      </c>
      <c r="D11">
        <v>487</v>
      </c>
      <c r="E11">
        <v>386</v>
      </c>
      <c r="F11">
        <v>364</v>
      </c>
      <c r="G11">
        <v>264</v>
      </c>
      <c r="H11">
        <v>168</v>
      </c>
      <c r="I11" s="3">
        <f t="shared" si="0"/>
        <v>1879</v>
      </c>
      <c r="J11" s="14">
        <f t="shared" si="1"/>
        <v>4.6928071928071927E-2</v>
      </c>
    </row>
    <row r="12" spans="1:10" x14ac:dyDescent="0.25">
      <c r="C12">
        <f>SUM(C3:C11)</f>
        <v>6529</v>
      </c>
      <c r="D12" s="10">
        <f>SUM(D3:D11)</f>
        <v>8274</v>
      </c>
      <c r="E12" s="3">
        <f>SUM(E3:E11)</f>
        <v>6973</v>
      </c>
      <c r="F12" s="10">
        <f t="shared" ref="F12" si="2">SUM(F3:F11)</f>
        <v>6422</v>
      </c>
      <c r="G12" s="3">
        <f t="shared" ref="G12" si="3">SUM(G3:G11)</f>
        <v>5542</v>
      </c>
      <c r="H12" s="3">
        <f t="shared" ref="H12" si="4">SUM(H3:H11)</f>
        <v>6300</v>
      </c>
      <c r="I12" s="10">
        <f t="shared" si="0"/>
        <v>40040</v>
      </c>
      <c r="J12" s="14">
        <f t="shared" si="1"/>
        <v>1</v>
      </c>
    </row>
    <row r="14" spans="1:10" x14ac:dyDescent="0.25">
      <c r="B14" t="s">
        <v>47</v>
      </c>
      <c r="C14">
        <v>6529</v>
      </c>
      <c r="D14">
        <v>7973</v>
      </c>
      <c r="E14">
        <v>6973</v>
      </c>
      <c r="F14">
        <v>6208</v>
      </c>
      <c r="G14">
        <v>5542</v>
      </c>
      <c r="H14">
        <v>6300</v>
      </c>
      <c r="I14">
        <f>SUM(C14:H14)</f>
        <v>39525</v>
      </c>
      <c r="J14" s="14">
        <f>I7/I14</f>
        <v>0.2218595825426945</v>
      </c>
    </row>
    <row r="15" spans="1:10" x14ac:dyDescent="0.25">
      <c r="B15" t="s">
        <v>48</v>
      </c>
      <c r="C15">
        <v>7349</v>
      </c>
      <c r="D15">
        <v>9063</v>
      </c>
      <c r="E15">
        <v>8324</v>
      </c>
      <c r="F15">
        <v>7560</v>
      </c>
      <c r="G15">
        <v>6638</v>
      </c>
      <c r="H15">
        <v>7734</v>
      </c>
      <c r="I15">
        <f>SUM(C15:H15)</f>
        <v>46668</v>
      </c>
    </row>
    <row r="17" spans="2:9" x14ac:dyDescent="0.25">
      <c r="B17" t="s">
        <v>49</v>
      </c>
      <c r="C17" s="14">
        <f>C14/C15</f>
        <v>0.8884201932235678</v>
      </c>
      <c r="D17" s="14">
        <f t="shared" ref="D17:I17" si="5">D14/D15</f>
        <v>0.87973077347456696</v>
      </c>
      <c r="E17" s="14">
        <f t="shared" si="5"/>
        <v>0.83769822200864974</v>
      </c>
      <c r="F17" s="14">
        <f t="shared" si="5"/>
        <v>0.82116402116402121</v>
      </c>
      <c r="G17" s="14">
        <f t="shared" si="5"/>
        <v>0.83489002711660143</v>
      </c>
      <c r="H17" s="14">
        <f t="shared" si="5"/>
        <v>0.81458494957331262</v>
      </c>
      <c r="I17" s="14">
        <f t="shared" si="5"/>
        <v>0.84694008742607352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Irakli</vt:lpstr>
      <vt:lpstr>charts</vt:lpstr>
      <vt:lpstr>General</vt:lpstr>
      <vt:lpstr>Causes- accidents</vt:lpstr>
      <vt:lpstr>causes-killed</vt:lpstr>
      <vt:lpstr>Causes - damaged</vt:lpstr>
      <vt:lpstr>accidents - number</vt:lpstr>
      <vt:lpstr>accients - killed</vt:lpstr>
      <vt:lpstr>accidents-injured</vt:lpstr>
      <vt:lpstr>Pedestrians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ninom</dc:creator>
  <cp:lastModifiedBy>ninom</cp:lastModifiedBy>
  <dcterms:created xsi:type="dcterms:W3CDTF">2013-02-28T11:10:27Z</dcterms:created>
  <dcterms:modified xsi:type="dcterms:W3CDTF">2013-03-12T09:21:09Z</dcterms:modified>
</cp:coreProperties>
</file>